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8715" activeTab="3"/>
  </bookViews>
  <sheets>
    <sheet name="Статистика" sheetId="1" r:id="rId1"/>
    <sheet name="График" sheetId="4" r:id="rId2"/>
    <sheet name="Доли" sheetId="5" r:id="rId3"/>
    <sheet name="РостБолеющих" sheetId="6" r:id="rId4"/>
    <sheet name="Ципф" sheetId="8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G136" i="1" l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99" i="1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E4" i="8" l="1"/>
  <c r="G91" i="1"/>
  <c r="G92" i="1"/>
  <c r="G93" i="1"/>
  <c r="G94" i="1"/>
  <c r="G95" i="1"/>
  <c r="G96" i="1"/>
  <c r="G97" i="1"/>
  <c r="G98" i="1"/>
  <c r="F92" i="1"/>
  <c r="F93" i="1"/>
  <c r="F94" i="1"/>
  <c r="F95" i="1"/>
  <c r="F96" i="1"/>
  <c r="F97" i="1"/>
  <c r="F98" i="1"/>
  <c r="G87" i="1"/>
  <c r="G88" i="1"/>
  <c r="G89" i="1"/>
  <c r="G90" i="1"/>
  <c r="F80" i="1" l="1"/>
  <c r="F81" i="1"/>
  <c r="F82" i="1"/>
  <c r="F83" i="1"/>
  <c r="F84" i="1"/>
  <c r="F85" i="1"/>
  <c r="F86" i="1"/>
  <c r="G86" i="1" s="1"/>
  <c r="F87" i="1"/>
  <c r="F88" i="1"/>
  <c r="F89" i="1"/>
  <c r="F90" i="1"/>
  <c r="F91" i="1"/>
  <c r="G8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G21" i="1" s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G37" i="1" s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G53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G69" i="1" s="1"/>
  <c r="F70" i="1"/>
  <c r="F71" i="1"/>
  <c r="F72" i="1"/>
  <c r="F73" i="1"/>
  <c r="F74" i="1"/>
  <c r="F75" i="1"/>
  <c r="F76" i="1"/>
  <c r="F77" i="1"/>
  <c r="F78" i="1"/>
  <c r="F79" i="1"/>
  <c r="G84" i="1"/>
  <c r="F5" i="1"/>
  <c r="G65" i="1" l="1"/>
  <c r="G49" i="1"/>
  <c r="G33" i="1"/>
  <c r="G17" i="1"/>
  <c r="G76" i="1"/>
  <c r="G68" i="1"/>
  <c r="G60" i="1"/>
  <c r="G52" i="1"/>
  <c r="G44" i="1"/>
  <c r="G36" i="1"/>
  <c r="G28" i="1"/>
  <c r="G20" i="1"/>
  <c r="G12" i="1"/>
  <c r="G79" i="1"/>
  <c r="G71" i="1"/>
  <c r="G63" i="1"/>
  <c r="G55" i="1"/>
  <c r="G7" i="1"/>
  <c r="G47" i="1"/>
  <c r="G31" i="1"/>
  <c r="G23" i="1"/>
  <c r="G15" i="1"/>
  <c r="G81" i="1"/>
  <c r="G83" i="1"/>
  <c r="G75" i="1"/>
  <c r="G67" i="1"/>
  <c r="G59" i="1"/>
  <c r="G51" i="1"/>
  <c r="G43" i="1"/>
  <c r="G35" i="1"/>
  <c r="G27" i="1"/>
  <c r="G19" i="1"/>
  <c r="G11" i="1"/>
  <c r="G80" i="1"/>
  <c r="G72" i="1"/>
  <c r="G64" i="1"/>
  <c r="G56" i="1"/>
  <c r="G48" i="1"/>
  <c r="G40" i="1"/>
  <c r="G32" i="1"/>
  <c r="G24" i="1"/>
  <c r="G16" i="1"/>
  <c r="G8" i="1"/>
  <c r="G39" i="1"/>
  <c r="G29" i="1"/>
  <c r="G78" i="1"/>
  <c r="G62" i="1"/>
  <c r="G54" i="1"/>
  <c r="G38" i="1"/>
  <c r="G30" i="1"/>
  <c r="G14" i="1"/>
  <c r="G57" i="1"/>
  <c r="G45" i="1"/>
  <c r="G74" i="1"/>
  <c r="G10" i="1"/>
  <c r="G77" i="1"/>
  <c r="G13" i="1"/>
  <c r="G82" i="1"/>
  <c r="G66" i="1"/>
  <c r="G58" i="1"/>
  <c r="G50" i="1"/>
  <c r="G42" i="1"/>
  <c r="G34" i="1"/>
  <c r="G26" i="1"/>
  <c r="G18" i="1"/>
  <c r="G73" i="1"/>
  <c r="G41" i="1"/>
  <c r="G9" i="1"/>
  <c r="G61" i="1"/>
  <c r="G70" i="1"/>
  <c r="G46" i="1"/>
  <c r="G22" i="1"/>
  <c r="G25" i="1"/>
  <c r="F99" i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</calcChain>
</file>

<file path=xl/sharedStrings.xml><?xml version="1.0" encoding="utf-8"?>
<sst xmlns="http://schemas.openxmlformats.org/spreadsheetml/2006/main" count="7" uniqueCount="7">
  <si>
    <t>Дата</t>
  </si>
  <si>
    <t>Заболевшие</t>
  </si>
  <si>
    <t>Умершие</t>
  </si>
  <si>
    <t>Выздоровевшие</t>
  </si>
  <si>
    <t>https://github.com/CSSEGISandData/COVID-19/tree/master/csse_covid_19_data/csse_covid_19_time_series</t>
  </si>
  <si>
    <t>Болеющие</t>
  </si>
  <si>
    <t>Прирост болеющих,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</si>
</sst>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1"/>
    <xf numFmtId="164" fontId="0" fillId="0" borderId="0" xfId="0" applyNumberFormat="1"/>
    <xf numFmtId="3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Динамика</a:t>
            </a:r>
            <a:r>
              <a:rPr lang="ru-RU" baseline="0"/>
              <a:t> случаев </a:t>
            </a:r>
            <a:r>
              <a:rPr lang="en-US" baseline="0"/>
              <a:t>COVID-19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Статистика!$C$4</c:f>
              <c:strCache>
                <c:ptCount val="1"/>
                <c:pt idx="0">
                  <c:v>Заболевшие</c:v>
                </c:pt>
              </c:strCache>
            </c:strRef>
          </c:tx>
          <c:marker>
            <c:symbol val="none"/>
          </c:marker>
          <c:xVal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xVal>
          <c:yVal>
            <c:numRef>
              <c:f>Статистика!$C$5:$C$98</c:f>
              <c:numCache>
                <c:formatCode>#,##0</c:formatCode>
                <c:ptCount val="94"/>
                <c:pt idx="0">
                  <c:v>555</c:v>
                </c:pt>
                <c:pt idx="1">
                  <c:v>654</c:v>
                </c:pt>
                <c:pt idx="2">
                  <c:v>941</c:v>
                </c:pt>
                <c:pt idx="3">
                  <c:v>1434</c:v>
                </c:pt>
                <c:pt idx="4">
                  <c:v>2115</c:v>
                </c:pt>
                <c:pt idx="5">
                  <c:v>2923</c:v>
                </c:pt>
                <c:pt idx="6">
                  <c:v>5574</c:v>
                </c:pt>
                <c:pt idx="7">
                  <c:v>6161</c:v>
                </c:pt>
                <c:pt idx="8">
                  <c:v>8227</c:v>
                </c:pt>
                <c:pt idx="9">
                  <c:v>9921</c:v>
                </c:pt>
                <c:pt idx="10">
                  <c:v>12030</c:v>
                </c:pt>
                <c:pt idx="11">
                  <c:v>16779</c:v>
                </c:pt>
                <c:pt idx="12">
                  <c:v>19873</c:v>
                </c:pt>
                <c:pt idx="13">
                  <c:v>23883</c:v>
                </c:pt>
                <c:pt idx="14">
                  <c:v>27626</c:v>
                </c:pt>
                <c:pt idx="15">
                  <c:v>30784</c:v>
                </c:pt>
                <c:pt idx="16">
                  <c:v>34380</c:v>
                </c:pt>
                <c:pt idx="17">
                  <c:v>37109</c:v>
                </c:pt>
                <c:pt idx="18">
                  <c:v>40139</c:v>
                </c:pt>
                <c:pt idx="19">
                  <c:v>42751</c:v>
                </c:pt>
                <c:pt idx="20">
                  <c:v>44791</c:v>
                </c:pt>
                <c:pt idx="21">
                  <c:v>45210</c:v>
                </c:pt>
                <c:pt idx="22">
                  <c:v>60357</c:v>
                </c:pt>
                <c:pt idx="23">
                  <c:v>66874</c:v>
                </c:pt>
                <c:pt idx="24">
                  <c:v>69019</c:v>
                </c:pt>
                <c:pt idx="25">
                  <c:v>71213</c:v>
                </c:pt>
                <c:pt idx="26">
                  <c:v>73247</c:v>
                </c:pt>
                <c:pt idx="27">
                  <c:v>75125</c:v>
                </c:pt>
                <c:pt idx="28">
                  <c:v>75628</c:v>
                </c:pt>
                <c:pt idx="29">
                  <c:v>76186</c:v>
                </c:pt>
                <c:pt idx="30">
                  <c:v>76808</c:v>
                </c:pt>
                <c:pt idx="31">
                  <c:v>78561</c:v>
                </c:pt>
                <c:pt idx="32">
                  <c:v>78947</c:v>
                </c:pt>
                <c:pt idx="33">
                  <c:v>79549</c:v>
                </c:pt>
                <c:pt idx="34">
                  <c:v>80393</c:v>
                </c:pt>
                <c:pt idx="35">
                  <c:v>81375</c:v>
                </c:pt>
                <c:pt idx="36">
                  <c:v>82733</c:v>
                </c:pt>
                <c:pt idx="37">
                  <c:v>84099</c:v>
                </c:pt>
                <c:pt idx="38">
                  <c:v>85993</c:v>
                </c:pt>
                <c:pt idx="39">
                  <c:v>88348</c:v>
                </c:pt>
                <c:pt idx="40">
                  <c:v>90281</c:v>
                </c:pt>
                <c:pt idx="41">
                  <c:v>92803</c:v>
                </c:pt>
                <c:pt idx="42">
                  <c:v>95064</c:v>
                </c:pt>
                <c:pt idx="43">
                  <c:v>97828</c:v>
                </c:pt>
                <c:pt idx="44">
                  <c:v>101732</c:v>
                </c:pt>
                <c:pt idx="45">
                  <c:v>105770</c:v>
                </c:pt>
                <c:pt idx="46">
                  <c:v>109722</c:v>
                </c:pt>
                <c:pt idx="47">
                  <c:v>113478</c:v>
                </c:pt>
                <c:pt idx="48">
                  <c:v>118483</c:v>
                </c:pt>
                <c:pt idx="49">
                  <c:v>125717</c:v>
                </c:pt>
                <c:pt idx="50">
                  <c:v>128176</c:v>
                </c:pt>
                <c:pt idx="51">
                  <c:v>144948</c:v>
                </c:pt>
                <c:pt idx="52">
                  <c:v>155777</c:v>
                </c:pt>
                <c:pt idx="53">
                  <c:v>167052</c:v>
                </c:pt>
                <c:pt idx="54">
                  <c:v>181059</c:v>
                </c:pt>
                <c:pt idx="55">
                  <c:v>196452</c:v>
                </c:pt>
                <c:pt idx="56">
                  <c:v>214051</c:v>
                </c:pt>
                <c:pt idx="57">
                  <c:v>241623</c:v>
                </c:pt>
                <c:pt idx="58">
                  <c:v>271077</c:v>
                </c:pt>
                <c:pt idx="59">
                  <c:v>303107</c:v>
                </c:pt>
                <c:pt idx="60">
                  <c:v>334973</c:v>
                </c:pt>
                <c:pt idx="61">
                  <c:v>375995</c:v>
                </c:pt>
                <c:pt idx="62">
                  <c:v>415316</c:v>
                </c:pt>
                <c:pt idx="63">
                  <c:v>464552</c:v>
                </c:pt>
                <c:pt idx="64">
                  <c:v>525870</c:v>
                </c:pt>
                <c:pt idx="65">
                  <c:v>589052</c:v>
                </c:pt>
                <c:pt idx="66">
                  <c:v>655838</c:v>
                </c:pt>
                <c:pt idx="67">
                  <c:v>714876</c:v>
                </c:pt>
                <c:pt idx="68">
                  <c:v>776541</c:v>
                </c:pt>
                <c:pt idx="69">
                  <c:v>851100</c:v>
                </c:pt>
                <c:pt idx="70">
                  <c:v>925600</c:v>
                </c:pt>
                <c:pt idx="71">
                  <c:v>1005869</c:v>
                </c:pt>
                <c:pt idx="72">
                  <c:v>1087634</c:v>
                </c:pt>
                <c:pt idx="73">
                  <c:v>1167263</c:v>
                </c:pt>
                <c:pt idx="74">
                  <c:v>1240552</c:v>
                </c:pt>
                <c:pt idx="75">
                  <c:v>1311842</c:v>
                </c:pt>
                <c:pt idx="76">
                  <c:v>1386512</c:v>
                </c:pt>
                <c:pt idx="77">
                  <c:v>1469873</c:v>
                </c:pt>
                <c:pt idx="78">
                  <c:v>1554997</c:v>
                </c:pt>
                <c:pt idx="79">
                  <c:v>1646809</c:v>
                </c:pt>
                <c:pt idx="80">
                  <c:v>1724730</c:v>
                </c:pt>
                <c:pt idx="81">
                  <c:v>1823388</c:v>
                </c:pt>
                <c:pt idx="82">
                  <c:v>1893235</c:v>
                </c:pt>
                <c:pt idx="83">
                  <c:v>1963294</c:v>
                </c:pt>
                <c:pt idx="84">
                  <c:v>2042736</c:v>
                </c:pt>
                <c:pt idx="85">
                  <c:v>2138719</c:v>
                </c:pt>
                <c:pt idx="86">
                  <c:v>2225994</c:v>
                </c:pt>
                <c:pt idx="87">
                  <c:v>2303239</c:v>
                </c:pt>
                <c:pt idx="88">
                  <c:v>2386264</c:v>
                </c:pt>
                <c:pt idx="89">
                  <c:v>2457126</c:v>
                </c:pt>
                <c:pt idx="90">
                  <c:v>2533620</c:v>
                </c:pt>
                <c:pt idx="91">
                  <c:v>2608170</c:v>
                </c:pt>
                <c:pt idx="92">
                  <c:v>2692270</c:v>
                </c:pt>
                <c:pt idx="93">
                  <c:v>2794052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Статистика!$D$4</c:f>
              <c:strCache>
                <c:ptCount val="1"/>
                <c:pt idx="0">
                  <c:v>Умершие</c:v>
                </c:pt>
              </c:strCache>
            </c:strRef>
          </c:tx>
          <c:marker>
            <c:symbol val="none"/>
          </c:marker>
          <c:xVal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xVal>
          <c:yVal>
            <c:numRef>
              <c:f>Статистика!$D$5:$D$98</c:f>
              <c:numCache>
                <c:formatCode>#,##0</c:formatCode>
                <c:ptCount val="94"/>
                <c:pt idx="0">
                  <c:v>17</c:v>
                </c:pt>
                <c:pt idx="1">
                  <c:v>18</c:v>
                </c:pt>
                <c:pt idx="2">
                  <c:v>26</c:v>
                </c:pt>
                <c:pt idx="3">
                  <c:v>42</c:v>
                </c:pt>
                <c:pt idx="4">
                  <c:v>56</c:v>
                </c:pt>
                <c:pt idx="5">
                  <c:v>82</c:v>
                </c:pt>
                <c:pt idx="6">
                  <c:v>131</c:v>
                </c:pt>
                <c:pt idx="7">
                  <c:v>133</c:v>
                </c:pt>
                <c:pt idx="8">
                  <c:v>171</c:v>
                </c:pt>
                <c:pt idx="9">
                  <c:v>213</c:v>
                </c:pt>
                <c:pt idx="10">
                  <c:v>259</c:v>
                </c:pt>
                <c:pt idx="11">
                  <c:v>362</c:v>
                </c:pt>
                <c:pt idx="12">
                  <c:v>426</c:v>
                </c:pt>
                <c:pt idx="13">
                  <c:v>492</c:v>
                </c:pt>
                <c:pt idx="14">
                  <c:v>564</c:v>
                </c:pt>
                <c:pt idx="15">
                  <c:v>634</c:v>
                </c:pt>
                <c:pt idx="16">
                  <c:v>719</c:v>
                </c:pt>
                <c:pt idx="17">
                  <c:v>806</c:v>
                </c:pt>
                <c:pt idx="18">
                  <c:v>906</c:v>
                </c:pt>
                <c:pt idx="19">
                  <c:v>1013</c:v>
                </c:pt>
                <c:pt idx="20">
                  <c:v>1113</c:v>
                </c:pt>
                <c:pt idx="21">
                  <c:v>1118</c:v>
                </c:pt>
                <c:pt idx="22">
                  <c:v>1371</c:v>
                </c:pt>
                <c:pt idx="23">
                  <c:v>1523</c:v>
                </c:pt>
                <c:pt idx="24">
                  <c:v>1666</c:v>
                </c:pt>
                <c:pt idx="25">
                  <c:v>1770</c:v>
                </c:pt>
                <c:pt idx="26">
                  <c:v>1868</c:v>
                </c:pt>
                <c:pt idx="27">
                  <c:v>2007</c:v>
                </c:pt>
                <c:pt idx="28">
                  <c:v>2122</c:v>
                </c:pt>
                <c:pt idx="29">
                  <c:v>2247</c:v>
                </c:pt>
                <c:pt idx="30">
                  <c:v>2251</c:v>
                </c:pt>
                <c:pt idx="31">
                  <c:v>2458</c:v>
                </c:pt>
                <c:pt idx="32">
                  <c:v>2469</c:v>
                </c:pt>
                <c:pt idx="33">
                  <c:v>2629</c:v>
                </c:pt>
                <c:pt idx="34">
                  <c:v>2708</c:v>
                </c:pt>
                <c:pt idx="35">
                  <c:v>2770</c:v>
                </c:pt>
                <c:pt idx="36">
                  <c:v>2814</c:v>
                </c:pt>
                <c:pt idx="37">
                  <c:v>2872</c:v>
                </c:pt>
                <c:pt idx="38">
                  <c:v>2941</c:v>
                </c:pt>
                <c:pt idx="39">
                  <c:v>2996</c:v>
                </c:pt>
                <c:pt idx="40">
                  <c:v>3085</c:v>
                </c:pt>
                <c:pt idx="41">
                  <c:v>3160</c:v>
                </c:pt>
                <c:pt idx="42">
                  <c:v>3253</c:v>
                </c:pt>
                <c:pt idx="43">
                  <c:v>3347</c:v>
                </c:pt>
                <c:pt idx="44">
                  <c:v>3459</c:v>
                </c:pt>
                <c:pt idx="45">
                  <c:v>3557</c:v>
                </c:pt>
                <c:pt idx="46">
                  <c:v>3799</c:v>
                </c:pt>
                <c:pt idx="47">
                  <c:v>3985</c:v>
                </c:pt>
                <c:pt idx="48">
                  <c:v>4259</c:v>
                </c:pt>
                <c:pt idx="49">
                  <c:v>4611</c:v>
                </c:pt>
                <c:pt idx="50">
                  <c:v>4715</c:v>
                </c:pt>
                <c:pt idx="51">
                  <c:v>5397</c:v>
                </c:pt>
                <c:pt idx="52">
                  <c:v>5811</c:v>
                </c:pt>
                <c:pt idx="53">
                  <c:v>6431</c:v>
                </c:pt>
                <c:pt idx="54">
                  <c:v>7117</c:v>
                </c:pt>
                <c:pt idx="55">
                  <c:v>7894</c:v>
                </c:pt>
                <c:pt idx="56">
                  <c:v>8717</c:v>
                </c:pt>
                <c:pt idx="57">
                  <c:v>9848</c:v>
                </c:pt>
                <c:pt idx="58">
                  <c:v>11277</c:v>
                </c:pt>
                <c:pt idx="59">
                  <c:v>12946</c:v>
                </c:pt>
                <c:pt idx="60">
                  <c:v>14620</c:v>
                </c:pt>
                <c:pt idx="61">
                  <c:v>16472</c:v>
                </c:pt>
                <c:pt idx="62">
                  <c:v>18586</c:v>
                </c:pt>
                <c:pt idx="63">
                  <c:v>21137</c:v>
                </c:pt>
                <c:pt idx="64">
                  <c:v>23914</c:v>
                </c:pt>
                <c:pt idx="65">
                  <c:v>27135</c:v>
                </c:pt>
                <c:pt idx="66">
                  <c:v>30578</c:v>
                </c:pt>
                <c:pt idx="67">
                  <c:v>33840</c:v>
                </c:pt>
                <c:pt idx="68">
                  <c:v>37485</c:v>
                </c:pt>
                <c:pt idx="69">
                  <c:v>41989</c:v>
                </c:pt>
                <c:pt idx="70">
                  <c:v>47044</c:v>
                </c:pt>
                <c:pt idx="71">
                  <c:v>52801</c:v>
                </c:pt>
                <c:pt idx="72">
                  <c:v>58579</c:v>
                </c:pt>
                <c:pt idx="73">
                  <c:v>64361</c:v>
                </c:pt>
                <c:pt idx="74">
                  <c:v>69100</c:v>
                </c:pt>
                <c:pt idx="75">
                  <c:v>74255</c:v>
                </c:pt>
                <c:pt idx="76">
                  <c:v>81589</c:v>
                </c:pt>
                <c:pt idx="77">
                  <c:v>87975</c:v>
                </c:pt>
                <c:pt idx="78">
                  <c:v>95104</c:v>
                </c:pt>
                <c:pt idx="79">
                  <c:v>102081</c:v>
                </c:pt>
                <c:pt idx="80">
                  <c:v>108032</c:v>
                </c:pt>
                <c:pt idx="81">
                  <c:v>113590</c:v>
                </c:pt>
                <c:pt idx="82">
                  <c:v>118949</c:v>
                </c:pt>
                <c:pt idx="83">
                  <c:v>125427</c:v>
                </c:pt>
                <c:pt idx="84">
                  <c:v>133595</c:v>
                </c:pt>
                <c:pt idx="85">
                  <c:v>143196</c:v>
                </c:pt>
                <c:pt idx="86">
                  <c:v>153188</c:v>
                </c:pt>
                <c:pt idx="87" formatCode="General">
                  <c:v>158851</c:v>
                </c:pt>
                <c:pt idx="88" formatCode="General">
                  <c:v>164370</c:v>
                </c:pt>
                <c:pt idx="89" formatCode="General">
                  <c:v>169293</c:v>
                </c:pt>
                <c:pt idx="90" formatCode="General">
                  <c:v>175869</c:v>
                </c:pt>
                <c:pt idx="91" formatCode="General">
                  <c:v>182331</c:v>
                </c:pt>
                <c:pt idx="92" formatCode="General">
                  <c:v>190098</c:v>
                </c:pt>
                <c:pt idx="93" formatCode="General">
                  <c:v>196216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Статистика!$E$4</c:f>
              <c:strCache>
                <c:ptCount val="1"/>
                <c:pt idx="0">
                  <c:v>Выздоровевшие</c:v>
                </c:pt>
              </c:strCache>
            </c:strRef>
          </c:tx>
          <c:marker>
            <c:symbol val="none"/>
          </c:marker>
          <c:xVal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xVal>
          <c:yVal>
            <c:numRef>
              <c:f>Статистика!$E$5:$E$98</c:f>
              <c:numCache>
                <c:formatCode>#,##0</c:formatCode>
                <c:ptCount val="94"/>
                <c:pt idx="0">
                  <c:v>28</c:v>
                </c:pt>
                <c:pt idx="1">
                  <c:v>30</c:v>
                </c:pt>
                <c:pt idx="2">
                  <c:v>36</c:v>
                </c:pt>
                <c:pt idx="3">
                  <c:v>39</c:v>
                </c:pt>
                <c:pt idx="4">
                  <c:v>52</c:v>
                </c:pt>
                <c:pt idx="5">
                  <c:v>61</c:v>
                </c:pt>
                <c:pt idx="6">
                  <c:v>107</c:v>
                </c:pt>
                <c:pt idx="7">
                  <c:v>126</c:v>
                </c:pt>
                <c:pt idx="8">
                  <c:v>143</c:v>
                </c:pt>
                <c:pt idx="9">
                  <c:v>222</c:v>
                </c:pt>
                <c:pt idx="10">
                  <c:v>284</c:v>
                </c:pt>
                <c:pt idx="11">
                  <c:v>472</c:v>
                </c:pt>
                <c:pt idx="12">
                  <c:v>623</c:v>
                </c:pt>
                <c:pt idx="13">
                  <c:v>852</c:v>
                </c:pt>
                <c:pt idx="14">
                  <c:v>1124</c:v>
                </c:pt>
                <c:pt idx="15">
                  <c:v>1487</c:v>
                </c:pt>
                <c:pt idx="16">
                  <c:v>2011</c:v>
                </c:pt>
                <c:pt idx="17">
                  <c:v>2616</c:v>
                </c:pt>
                <c:pt idx="18">
                  <c:v>3244</c:v>
                </c:pt>
                <c:pt idx="19">
                  <c:v>3946</c:v>
                </c:pt>
                <c:pt idx="20">
                  <c:v>4683</c:v>
                </c:pt>
                <c:pt idx="21">
                  <c:v>5150</c:v>
                </c:pt>
                <c:pt idx="22">
                  <c:v>6295</c:v>
                </c:pt>
                <c:pt idx="23">
                  <c:v>8058</c:v>
                </c:pt>
                <c:pt idx="24">
                  <c:v>9395</c:v>
                </c:pt>
                <c:pt idx="25">
                  <c:v>10865</c:v>
                </c:pt>
                <c:pt idx="26">
                  <c:v>12583</c:v>
                </c:pt>
                <c:pt idx="27">
                  <c:v>14352</c:v>
                </c:pt>
                <c:pt idx="28">
                  <c:v>16121</c:v>
                </c:pt>
                <c:pt idx="29">
                  <c:v>18177</c:v>
                </c:pt>
                <c:pt idx="30">
                  <c:v>18890</c:v>
                </c:pt>
                <c:pt idx="31">
                  <c:v>22886</c:v>
                </c:pt>
                <c:pt idx="32">
                  <c:v>23394</c:v>
                </c:pt>
                <c:pt idx="33">
                  <c:v>25227</c:v>
                </c:pt>
                <c:pt idx="34">
                  <c:v>27905</c:v>
                </c:pt>
                <c:pt idx="35">
                  <c:v>30384</c:v>
                </c:pt>
                <c:pt idx="36">
                  <c:v>33277</c:v>
                </c:pt>
                <c:pt idx="37">
                  <c:v>36711</c:v>
                </c:pt>
                <c:pt idx="38">
                  <c:v>39782</c:v>
                </c:pt>
                <c:pt idx="39">
                  <c:v>42716</c:v>
                </c:pt>
                <c:pt idx="40">
                  <c:v>45602</c:v>
                </c:pt>
                <c:pt idx="41">
                  <c:v>48228</c:v>
                </c:pt>
                <c:pt idx="42">
                  <c:v>51170</c:v>
                </c:pt>
                <c:pt idx="43">
                  <c:v>53796</c:v>
                </c:pt>
                <c:pt idx="44">
                  <c:v>55865</c:v>
                </c:pt>
                <c:pt idx="45">
                  <c:v>58358</c:v>
                </c:pt>
                <c:pt idx="46">
                  <c:v>60694</c:v>
                </c:pt>
                <c:pt idx="47">
                  <c:v>62494</c:v>
                </c:pt>
                <c:pt idx="48">
                  <c:v>64404</c:v>
                </c:pt>
                <c:pt idx="49">
                  <c:v>67003</c:v>
                </c:pt>
                <c:pt idx="50">
                  <c:v>68324</c:v>
                </c:pt>
                <c:pt idx="51">
                  <c:v>70251</c:v>
                </c:pt>
                <c:pt idx="52">
                  <c:v>72624</c:v>
                </c:pt>
                <c:pt idx="53">
                  <c:v>76034</c:v>
                </c:pt>
                <c:pt idx="54">
                  <c:v>78088</c:v>
                </c:pt>
                <c:pt idx="55">
                  <c:v>80840</c:v>
                </c:pt>
                <c:pt idx="56">
                  <c:v>83312</c:v>
                </c:pt>
                <c:pt idx="57">
                  <c:v>84975</c:v>
                </c:pt>
                <c:pt idx="58">
                  <c:v>87420</c:v>
                </c:pt>
                <c:pt idx="59">
                  <c:v>91692</c:v>
                </c:pt>
                <c:pt idx="60">
                  <c:v>97899</c:v>
                </c:pt>
                <c:pt idx="61">
                  <c:v>98351</c:v>
                </c:pt>
                <c:pt idx="62">
                  <c:v>108000</c:v>
                </c:pt>
                <c:pt idx="63">
                  <c:v>113787</c:v>
                </c:pt>
                <c:pt idx="64">
                  <c:v>122150</c:v>
                </c:pt>
                <c:pt idx="65">
                  <c:v>130915</c:v>
                </c:pt>
                <c:pt idx="66">
                  <c:v>139415</c:v>
                </c:pt>
                <c:pt idx="67">
                  <c:v>149082</c:v>
                </c:pt>
                <c:pt idx="68">
                  <c:v>164566</c:v>
                </c:pt>
                <c:pt idx="69">
                  <c:v>178034</c:v>
                </c:pt>
                <c:pt idx="70">
                  <c:v>193177</c:v>
                </c:pt>
                <c:pt idx="71">
                  <c:v>210263</c:v>
                </c:pt>
                <c:pt idx="72">
                  <c:v>225796</c:v>
                </c:pt>
                <c:pt idx="73">
                  <c:v>246152</c:v>
                </c:pt>
                <c:pt idx="74">
                  <c:v>260012</c:v>
                </c:pt>
                <c:pt idx="75">
                  <c:v>276515</c:v>
                </c:pt>
                <c:pt idx="76">
                  <c:v>300054</c:v>
                </c:pt>
                <c:pt idx="77">
                  <c:v>328661</c:v>
                </c:pt>
                <c:pt idx="78">
                  <c:v>353975</c:v>
                </c:pt>
                <c:pt idx="79">
                  <c:v>376096</c:v>
                </c:pt>
                <c:pt idx="80">
                  <c:v>402110</c:v>
                </c:pt>
                <c:pt idx="81">
                  <c:v>421722</c:v>
                </c:pt>
                <c:pt idx="82">
                  <c:v>448655</c:v>
                </c:pt>
                <c:pt idx="83">
                  <c:v>474261</c:v>
                </c:pt>
                <c:pt idx="84">
                  <c:v>511019</c:v>
                </c:pt>
                <c:pt idx="85">
                  <c:v>542107</c:v>
                </c:pt>
                <c:pt idx="86">
                  <c:v>568343</c:v>
                </c:pt>
                <c:pt idx="87" formatCode="General">
                  <c:v>592319</c:v>
                </c:pt>
                <c:pt idx="88" formatCode="General">
                  <c:v>623903</c:v>
                </c:pt>
                <c:pt idx="89" formatCode="General">
                  <c:v>645738</c:v>
                </c:pt>
                <c:pt idx="90" formatCode="General">
                  <c:v>679819</c:v>
                </c:pt>
                <c:pt idx="91" formatCode="General">
                  <c:v>709694</c:v>
                </c:pt>
                <c:pt idx="92" formatCode="General">
                  <c:v>738486</c:v>
                </c:pt>
                <c:pt idx="93" formatCode="General">
                  <c:v>789069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Статистика!$F$4</c:f>
              <c:strCache>
                <c:ptCount val="1"/>
                <c:pt idx="0">
                  <c:v>Болеющие</c:v>
                </c:pt>
              </c:strCache>
            </c:strRef>
          </c:tx>
          <c:marker>
            <c:symbol val="none"/>
          </c:marker>
          <c:xVal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xVal>
          <c:yVal>
            <c:numRef>
              <c:f>Статистика!$F$5:$F$98</c:f>
              <c:numCache>
                <c:formatCode>#,##0</c:formatCode>
                <c:ptCount val="94"/>
                <c:pt idx="0">
                  <c:v>510</c:v>
                </c:pt>
                <c:pt idx="1">
                  <c:v>606</c:v>
                </c:pt>
                <c:pt idx="2">
                  <c:v>879</c:v>
                </c:pt>
                <c:pt idx="3">
                  <c:v>1353</c:v>
                </c:pt>
                <c:pt idx="4">
                  <c:v>2007</c:v>
                </c:pt>
                <c:pt idx="5">
                  <c:v>2780</c:v>
                </c:pt>
                <c:pt idx="6">
                  <c:v>5336</c:v>
                </c:pt>
                <c:pt idx="7">
                  <c:v>5902</c:v>
                </c:pt>
                <c:pt idx="8">
                  <c:v>7913</c:v>
                </c:pt>
                <c:pt idx="9">
                  <c:v>9486</c:v>
                </c:pt>
                <c:pt idx="10">
                  <c:v>11487</c:v>
                </c:pt>
                <c:pt idx="11">
                  <c:v>15945</c:v>
                </c:pt>
                <c:pt idx="12">
                  <c:v>18824</c:v>
                </c:pt>
                <c:pt idx="13">
                  <c:v>22539</c:v>
                </c:pt>
                <c:pt idx="14">
                  <c:v>25938</c:v>
                </c:pt>
                <c:pt idx="15">
                  <c:v>28663</c:v>
                </c:pt>
                <c:pt idx="16">
                  <c:v>31650</c:v>
                </c:pt>
                <c:pt idx="17">
                  <c:v>33687</c:v>
                </c:pt>
                <c:pt idx="18">
                  <c:v>35989</c:v>
                </c:pt>
                <c:pt idx="19">
                  <c:v>37792</c:v>
                </c:pt>
                <c:pt idx="20">
                  <c:v>38995</c:v>
                </c:pt>
                <c:pt idx="21">
                  <c:v>38942</c:v>
                </c:pt>
                <c:pt idx="22">
                  <c:v>52691</c:v>
                </c:pt>
                <c:pt idx="23">
                  <c:v>57293</c:v>
                </c:pt>
                <c:pt idx="24">
                  <c:v>57958</c:v>
                </c:pt>
                <c:pt idx="25">
                  <c:v>58578</c:v>
                </c:pt>
                <c:pt idx="26">
                  <c:v>58796</c:v>
                </c:pt>
                <c:pt idx="27">
                  <c:v>58766</c:v>
                </c:pt>
                <c:pt idx="28">
                  <c:v>57385</c:v>
                </c:pt>
                <c:pt idx="29">
                  <c:v>55762</c:v>
                </c:pt>
                <c:pt idx="30">
                  <c:v>55667</c:v>
                </c:pt>
                <c:pt idx="31">
                  <c:v>53217</c:v>
                </c:pt>
                <c:pt idx="32">
                  <c:v>53084</c:v>
                </c:pt>
                <c:pt idx="33">
                  <c:v>51693</c:v>
                </c:pt>
                <c:pt idx="34">
                  <c:v>49780</c:v>
                </c:pt>
                <c:pt idx="35">
                  <c:v>48221</c:v>
                </c:pt>
                <c:pt idx="36">
                  <c:v>46642</c:v>
                </c:pt>
                <c:pt idx="37">
                  <c:v>44516</c:v>
                </c:pt>
                <c:pt idx="38">
                  <c:v>43270</c:v>
                </c:pt>
                <c:pt idx="39">
                  <c:v>42636</c:v>
                </c:pt>
                <c:pt idx="40">
                  <c:v>41594</c:v>
                </c:pt>
                <c:pt idx="41">
                  <c:v>41415</c:v>
                </c:pt>
                <c:pt idx="42">
                  <c:v>40641</c:v>
                </c:pt>
                <c:pt idx="43">
                  <c:v>40685</c:v>
                </c:pt>
                <c:pt idx="44">
                  <c:v>42408</c:v>
                </c:pt>
                <c:pt idx="45">
                  <c:v>43855</c:v>
                </c:pt>
                <c:pt idx="46">
                  <c:v>45229</c:v>
                </c:pt>
                <c:pt idx="47">
                  <c:v>46999</c:v>
                </c:pt>
                <c:pt idx="48">
                  <c:v>49820</c:v>
                </c:pt>
                <c:pt idx="49">
                  <c:v>54103</c:v>
                </c:pt>
                <c:pt idx="50">
                  <c:v>55137</c:v>
                </c:pt>
                <c:pt idx="51">
                  <c:v>69300</c:v>
                </c:pt>
                <c:pt idx="52">
                  <c:v>77342</c:v>
                </c:pt>
                <c:pt idx="53">
                  <c:v>84587</c:v>
                </c:pt>
                <c:pt idx="54">
                  <c:v>95854</c:v>
                </c:pt>
                <c:pt idx="55">
                  <c:v>107718</c:v>
                </c:pt>
                <c:pt idx="56">
                  <c:v>122022</c:v>
                </c:pt>
                <c:pt idx="57">
                  <c:v>146800</c:v>
                </c:pt>
                <c:pt idx="58">
                  <c:v>172380</c:v>
                </c:pt>
                <c:pt idx="59">
                  <c:v>198469</c:v>
                </c:pt>
                <c:pt idx="60">
                  <c:v>222454</c:v>
                </c:pt>
                <c:pt idx="61">
                  <c:v>261172</c:v>
                </c:pt>
                <c:pt idx="62">
                  <c:v>288730</c:v>
                </c:pt>
                <c:pt idx="63">
                  <c:v>329628</c:v>
                </c:pt>
                <c:pt idx="64">
                  <c:v>379806</c:v>
                </c:pt>
                <c:pt idx="65">
                  <c:v>431002</c:v>
                </c:pt>
                <c:pt idx="66">
                  <c:v>485845</c:v>
                </c:pt>
                <c:pt idx="67">
                  <c:v>531954</c:v>
                </c:pt>
                <c:pt idx="68">
                  <c:v>574490</c:v>
                </c:pt>
                <c:pt idx="69">
                  <c:v>631077</c:v>
                </c:pt>
                <c:pt idx="70">
                  <c:v>685379</c:v>
                </c:pt>
                <c:pt idx="71">
                  <c:v>742805</c:v>
                </c:pt>
                <c:pt idx="72">
                  <c:v>803259</c:v>
                </c:pt>
                <c:pt idx="73">
                  <c:v>856750</c:v>
                </c:pt>
                <c:pt idx="74">
                  <c:v>911440</c:v>
                </c:pt>
                <c:pt idx="75">
                  <c:v>961072</c:v>
                </c:pt>
                <c:pt idx="76">
                  <c:v>1004869</c:v>
                </c:pt>
                <c:pt idx="77">
                  <c:v>1053237</c:v>
                </c:pt>
                <c:pt idx="78">
                  <c:v>1105918</c:v>
                </c:pt>
                <c:pt idx="79">
                  <c:v>1168632</c:v>
                </c:pt>
                <c:pt idx="80">
                  <c:v>1214588</c:v>
                </c:pt>
                <c:pt idx="81">
                  <c:v>1288076</c:v>
                </c:pt>
                <c:pt idx="82">
                  <c:v>1325631</c:v>
                </c:pt>
                <c:pt idx="83">
                  <c:v>1363606</c:v>
                </c:pt>
                <c:pt idx="84">
                  <c:v>1398122</c:v>
                </c:pt>
                <c:pt idx="85">
                  <c:v>1453416</c:v>
                </c:pt>
                <c:pt idx="86">
                  <c:v>1504463</c:v>
                </c:pt>
                <c:pt idx="87">
                  <c:v>1552069</c:v>
                </c:pt>
                <c:pt idx="88">
                  <c:v>1597991</c:v>
                </c:pt>
                <c:pt idx="89">
                  <c:v>1642095</c:v>
                </c:pt>
                <c:pt idx="90">
                  <c:v>1677932</c:v>
                </c:pt>
                <c:pt idx="91">
                  <c:v>1716145</c:v>
                </c:pt>
                <c:pt idx="92">
                  <c:v>1763686</c:v>
                </c:pt>
                <c:pt idx="93">
                  <c:v>1808767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49536"/>
        <c:axId val="214051072"/>
      </c:scatterChart>
      <c:valAx>
        <c:axId val="2140495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14051072"/>
        <c:crosses val="autoZero"/>
        <c:crossBetween val="midCat"/>
      </c:valAx>
      <c:valAx>
        <c:axId val="214051072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40495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Доли</a:t>
            </a:r>
            <a:r>
              <a:rPr lang="ru-RU" baseline="0"/>
              <a:t> болеющих, выздоровевших и умерших</a:t>
            </a:r>
            <a:endParaRPr lang="ru-RU"/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1"/>
          <c:order val="0"/>
          <c:tx>
            <c:strRef>
              <c:f>Статистика!$D$4</c:f>
              <c:strCache>
                <c:ptCount val="1"/>
                <c:pt idx="0">
                  <c:v>Умершие</c:v>
                </c:pt>
              </c:strCache>
            </c:strRef>
          </c:tx>
          <c:cat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cat>
          <c:val>
            <c:numRef>
              <c:f>Статистика!$D$5:$D$98</c:f>
              <c:numCache>
                <c:formatCode>#,##0</c:formatCode>
                <c:ptCount val="94"/>
                <c:pt idx="0">
                  <c:v>17</c:v>
                </c:pt>
                <c:pt idx="1">
                  <c:v>18</c:v>
                </c:pt>
                <c:pt idx="2">
                  <c:v>26</c:v>
                </c:pt>
                <c:pt idx="3">
                  <c:v>42</c:v>
                </c:pt>
                <c:pt idx="4">
                  <c:v>56</c:v>
                </c:pt>
                <c:pt idx="5">
                  <c:v>82</c:v>
                </c:pt>
                <c:pt idx="6">
                  <c:v>131</c:v>
                </c:pt>
                <c:pt idx="7">
                  <c:v>133</c:v>
                </c:pt>
                <c:pt idx="8">
                  <c:v>171</c:v>
                </c:pt>
                <c:pt idx="9">
                  <c:v>213</c:v>
                </c:pt>
                <c:pt idx="10">
                  <c:v>259</c:v>
                </c:pt>
                <c:pt idx="11">
                  <c:v>362</c:v>
                </c:pt>
                <c:pt idx="12">
                  <c:v>426</c:v>
                </c:pt>
                <c:pt idx="13">
                  <c:v>492</c:v>
                </c:pt>
                <c:pt idx="14">
                  <c:v>564</c:v>
                </c:pt>
                <c:pt idx="15">
                  <c:v>634</c:v>
                </c:pt>
                <c:pt idx="16">
                  <c:v>719</c:v>
                </c:pt>
                <c:pt idx="17">
                  <c:v>806</c:v>
                </c:pt>
                <c:pt idx="18">
                  <c:v>906</c:v>
                </c:pt>
                <c:pt idx="19">
                  <c:v>1013</c:v>
                </c:pt>
                <c:pt idx="20">
                  <c:v>1113</c:v>
                </c:pt>
                <c:pt idx="21">
                  <c:v>1118</c:v>
                </c:pt>
                <c:pt idx="22">
                  <c:v>1371</c:v>
                </c:pt>
                <c:pt idx="23">
                  <c:v>1523</c:v>
                </c:pt>
                <c:pt idx="24">
                  <c:v>1666</c:v>
                </c:pt>
                <c:pt idx="25">
                  <c:v>1770</c:v>
                </c:pt>
                <c:pt idx="26">
                  <c:v>1868</c:v>
                </c:pt>
                <c:pt idx="27">
                  <c:v>2007</c:v>
                </c:pt>
                <c:pt idx="28">
                  <c:v>2122</c:v>
                </c:pt>
                <c:pt idx="29">
                  <c:v>2247</c:v>
                </c:pt>
                <c:pt idx="30">
                  <c:v>2251</c:v>
                </c:pt>
                <c:pt idx="31">
                  <c:v>2458</c:v>
                </c:pt>
                <c:pt idx="32">
                  <c:v>2469</c:v>
                </c:pt>
                <c:pt idx="33">
                  <c:v>2629</c:v>
                </c:pt>
                <c:pt idx="34">
                  <c:v>2708</c:v>
                </c:pt>
                <c:pt idx="35">
                  <c:v>2770</c:v>
                </c:pt>
                <c:pt idx="36">
                  <c:v>2814</c:v>
                </c:pt>
                <c:pt idx="37">
                  <c:v>2872</c:v>
                </c:pt>
                <c:pt idx="38">
                  <c:v>2941</c:v>
                </c:pt>
                <c:pt idx="39">
                  <c:v>2996</c:v>
                </c:pt>
                <c:pt idx="40">
                  <c:v>3085</c:v>
                </c:pt>
                <c:pt idx="41">
                  <c:v>3160</c:v>
                </c:pt>
                <c:pt idx="42">
                  <c:v>3253</c:v>
                </c:pt>
                <c:pt idx="43">
                  <c:v>3347</c:v>
                </c:pt>
                <c:pt idx="44">
                  <c:v>3459</c:v>
                </c:pt>
                <c:pt idx="45">
                  <c:v>3557</c:v>
                </c:pt>
                <c:pt idx="46">
                  <c:v>3799</c:v>
                </c:pt>
                <c:pt idx="47">
                  <c:v>3985</c:v>
                </c:pt>
                <c:pt idx="48">
                  <c:v>4259</c:v>
                </c:pt>
                <c:pt idx="49">
                  <c:v>4611</c:v>
                </c:pt>
                <c:pt idx="50">
                  <c:v>4715</c:v>
                </c:pt>
                <c:pt idx="51">
                  <c:v>5397</c:v>
                </c:pt>
                <c:pt idx="52">
                  <c:v>5811</c:v>
                </c:pt>
                <c:pt idx="53">
                  <c:v>6431</c:v>
                </c:pt>
                <c:pt idx="54">
                  <c:v>7117</c:v>
                </c:pt>
                <c:pt idx="55">
                  <c:v>7894</c:v>
                </c:pt>
                <c:pt idx="56">
                  <c:v>8717</c:v>
                </c:pt>
                <c:pt idx="57">
                  <c:v>9848</c:v>
                </c:pt>
                <c:pt idx="58">
                  <c:v>11277</c:v>
                </c:pt>
                <c:pt idx="59">
                  <c:v>12946</c:v>
                </c:pt>
                <c:pt idx="60">
                  <c:v>14620</c:v>
                </c:pt>
                <c:pt idx="61">
                  <c:v>16472</c:v>
                </c:pt>
                <c:pt idx="62">
                  <c:v>18586</c:v>
                </c:pt>
                <c:pt idx="63">
                  <c:v>21137</c:v>
                </c:pt>
                <c:pt idx="64">
                  <c:v>23914</c:v>
                </c:pt>
                <c:pt idx="65">
                  <c:v>27135</c:v>
                </c:pt>
                <c:pt idx="66">
                  <c:v>30578</c:v>
                </c:pt>
                <c:pt idx="67">
                  <c:v>33840</c:v>
                </c:pt>
                <c:pt idx="68">
                  <c:v>37485</c:v>
                </c:pt>
                <c:pt idx="69">
                  <c:v>41989</c:v>
                </c:pt>
                <c:pt idx="70">
                  <c:v>47044</c:v>
                </c:pt>
                <c:pt idx="71">
                  <c:v>52801</c:v>
                </c:pt>
                <c:pt idx="72">
                  <c:v>58579</c:v>
                </c:pt>
                <c:pt idx="73">
                  <c:v>64361</c:v>
                </c:pt>
                <c:pt idx="74">
                  <c:v>69100</c:v>
                </c:pt>
                <c:pt idx="75">
                  <c:v>74255</c:v>
                </c:pt>
                <c:pt idx="76">
                  <c:v>81589</c:v>
                </c:pt>
                <c:pt idx="77">
                  <c:v>87975</c:v>
                </c:pt>
                <c:pt idx="78">
                  <c:v>95104</c:v>
                </c:pt>
                <c:pt idx="79">
                  <c:v>102081</c:v>
                </c:pt>
                <c:pt idx="80">
                  <c:v>108032</c:v>
                </c:pt>
                <c:pt idx="81">
                  <c:v>113590</c:v>
                </c:pt>
                <c:pt idx="82">
                  <c:v>118949</c:v>
                </c:pt>
                <c:pt idx="83">
                  <c:v>125427</c:v>
                </c:pt>
                <c:pt idx="84">
                  <c:v>133595</c:v>
                </c:pt>
                <c:pt idx="85">
                  <c:v>143196</c:v>
                </c:pt>
                <c:pt idx="86">
                  <c:v>153188</c:v>
                </c:pt>
                <c:pt idx="87" formatCode="General">
                  <c:v>158851</c:v>
                </c:pt>
                <c:pt idx="88" formatCode="General">
                  <c:v>164370</c:v>
                </c:pt>
                <c:pt idx="89" formatCode="General">
                  <c:v>169293</c:v>
                </c:pt>
                <c:pt idx="90" formatCode="General">
                  <c:v>175869</c:v>
                </c:pt>
                <c:pt idx="91" formatCode="General">
                  <c:v>182331</c:v>
                </c:pt>
                <c:pt idx="92" formatCode="General">
                  <c:v>190098</c:v>
                </c:pt>
                <c:pt idx="93" formatCode="General">
                  <c:v>196216</c:v>
                </c:pt>
              </c:numCache>
            </c:numRef>
          </c:val>
        </c:ser>
        <c:ser>
          <c:idx val="2"/>
          <c:order val="1"/>
          <c:tx>
            <c:strRef>
              <c:f>Статистика!$E$4</c:f>
              <c:strCache>
                <c:ptCount val="1"/>
                <c:pt idx="0">
                  <c:v>Выздоровевшие</c:v>
                </c:pt>
              </c:strCache>
            </c:strRef>
          </c:tx>
          <c:cat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cat>
          <c:val>
            <c:numRef>
              <c:f>Статистика!$E$5:$E$98</c:f>
              <c:numCache>
                <c:formatCode>#,##0</c:formatCode>
                <c:ptCount val="94"/>
                <c:pt idx="0">
                  <c:v>28</c:v>
                </c:pt>
                <c:pt idx="1">
                  <c:v>30</c:v>
                </c:pt>
                <c:pt idx="2">
                  <c:v>36</c:v>
                </c:pt>
                <c:pt idx="3">
                  <c:v>39</c:v>
                </c:pt>
                <c:pt idx="4">
                  <c:v>52</c:v>
                </c:pt>
                <c:pt idx="5">
                  <c:v>61</c:v>
                </c:pt>
                <c:pt idx="6">
                  <c:v>107</c:v>
                </c:pt>
                <c:pt idx="7">
                  <c:v>126</c:v>
                </c:pt>
                <c:pt idx="8">
                  <c:v>143</c:v>
                </c:pt>
                <c:pt idx="9">
                  <c:v>222</c:v>
                </c:pt>
                <c:pt idx="10">
                  <c:v>284</c:v>
                </c:pt>
                <c:pt idx="11">
                  <c:v>472</c:v>
                </c:pt>
                <c:pt idx="12">
                  <c:v>623</c:v>
                </c:pt>
                <c:pt idx="13">
                  <c:v>852</c:v>
                </c:pt>
                <c:pt idx="14">
                  <c:v>1124</c:v>
                </c:pt>
                <c:pt idx="15">
                  <c:v>1487</c:v>
                </c:pt>
                <c:pt idx="16">
                  <c:v>2011</c:v>
                </c:pt>
                <c:pt idx="17">
                  <c:v>2616</c:v>
                </c:pt>
                <c:pt idx="18">
                  <c:v>3244</c:v>
                </c:pt>
                <c:pt idx="19">
                  <c:v>3946</c:v>
                </c:pt>
                <c:pt idx="20">
                  <c:v>4683</c:v>
                </c:pt>
                <c:pt idx="21">
                  <c:v>5150</c:v>
                </c:pt>
                <c:pt idx="22">
                  <c:v>6295</c:v>
                </c:pt>
                <c:pt idx="23">
                  <c:v>8058</c:v>
                </c:pt>
                <c:pt idx="24">
                  <c:v>9395</c:v>
                </c:pt>
                <c:pt idx="25">
                  <c:v>10865</c:v>
                </c:pt>
                <c:pt idx="26">
                  <c:v>12583</c:v>
                </c:pt>
                <c:pt idx="27">
                  <c:v>14352</c:v>
                </c:pt>
                <c:pt idx="28">
                  <c:v>16121</c:v>
                </c:pt>
                <c:pt idx="29">
                  <c:v>18177</c:v>
                </c:pt>
                <c:pt idx="30">
                  <c:v>18890</c:v>
                </c:pt>
                <c:pt idx="31">
                  <c:v>22886</c:v>
                </c:pt>
                <c:pt idx="32">
                  <c:v>23394</c:v>
                </c:pt>
                <c:pt idx="33">
                  <c:v>25227</c:v>
                </c:pt>
                <c:pt idx="34">
                  <c:v>27905</c:v>
                </c:pt>
                <c:pt idx="35">
                  <c:v>30384</c:v>
                </c:pt>
                <c:pt idx="36">
                  <c:v>33277</c:v>
                </c:pt>
                <c:pt idx="37">
                  <c:v>36711</c:v>
                </c:pt>
                <c:pt idx="38">
                  <c:v>39782</c:v>
                </c:pt>
                <c:pt idx="39">
                  <c:v>42716</c:v>
                </c:pt>
                <c:pt idx="40">
                  <c:v>45602</c:v>
                </c:pt>
                <c:pt idx="41">
                  <c:v>48228</c:v>
                </c:pt>
                <c:pt idx="42">
                  <c:v>51170</c:v>
                </c:pt>
                <c:pt idx="43">
                  <c:v>53796</c:v>
                </c:pt>
                <c:pt idx="44">
                  <c:v>55865</c:v>
                </c:pt>
                <c:pt idx="45">
                  <c:v>58358</c:v>
                </c:pt>
                <c:pt idx="46">
                  <c:v>60694</c:v>
                </c:pt>
                <c:pt idx="47">
                  <c:v>62494</c:v>
                </c:pt>
                <c:pt idx="48">
                  <c:v>64404</c:v>
                </c:pt>
                <c:pt idx="49">
                  <c:v>67003</c:v>
                </c:pt>
                <c:pt idx="50">
                  <c:v>68324</c:v>
                </c:pt>
                <c:pt idx="51">
                  <c:v>70251</c:v>
                </c:pt>
                <c:pt idx="52">
                  <c:v>72624</c:v>
                </c:pt>
                <c:pt idx="53">
                  <c:v>76034</c:v>
                </c:pt>
                <c:pt idx="54">
                  <c:v>78088</c:v>
                </c:pt>
                <c:pt idx="55">
                  <c:v>80840</c:v>
                </c:pt>
                <c:pt idx="56">
                  <c:v>83312</c:v>
                </c:pt>
                <c:pt idx="57">
                  <c:v>84975</c:v>
                </c:pt>
                <c:pt idx="58">
                  <c:v>87420</c:v>
                </c:pt>
                <c:pt idx="59">
                  <c:v>91692</c:v>
                </c:pt>
                <c:pt idx="60">
                  <c:v>97899</c:v>
                </c:pt>
                <c:pt idx="61">
                  <c:v>98351</c:v>
                </c:pt>
                <c:pt idx="62">
                  <c:v>108000</c:v>
                </c:pt>
                <c:pt idx="63">
                  <c:v>113787</c:v>
                </c:pt>
                <c:pt idx="64">
                  <c:v>122150</c:v>
                </c:pt>
                <c:pt idx="65">
                  <c:v>130915</c:v>
                </c:pt>
                <c:pt idx="66">
                  <c:v>139415</c:v>
                </c:pt>
                <c:pt idx="67">
                  <c:v>149082</c:v>
                </c:pt>
                <c:pt idx="68">
                  <c:v>164566</c:v>
                </c:pt>
                <c:pt idx="69">
                  <c:v>178034</c:v>
                </c:pt>
                <c:pt idx="70">
                  <c:v>193177</c:v>
                </c:pt>
                <c:pt idx="71">
                  <c:v>210263</c:v>
                </c:pt>
                <c:pt idx="72">
                  <c:v>225796</c:v>
                </c:pt>
                <c:pt idx="73">
                  <c:v>246152</c:v>
                </c:pt>
                <c:pt idx="74">
                  <c:v>260012</c:v>
                </c:pt>
                <c:pt idx="75">
                  <c:v>276515</c:v>
                </c:pt>
                <c:pt idx="76">
                  <c:v>300054</c:v>
                </c:pt>
                <c:pt idx="77">
                  <c:v>328661</c:v>
                </c:pt>
                <c:pt idx="78">
                  <c:v>353975</c:v>
                </c:pt>
                <c:pt idx="79">
                  <c:v>376096</c:v>
                </c:pt>
                <c:pt idx="80">
                  <c:v>402110</c:v>
                </c:pt>
                <c:pt idx="81">
                  <c:v>421722</c:v>
                </c:pt>
                <c:pt idx="82">
                  <c:v>448655</c:v>
                </c:pt>
                <c:pt idx="83">
                  <c:v>474261</c:v>
                </c:pt>
                <c:pt idx="84">
                  <c:v>511019</c:v>
                </c:pt>
                <c:pt idx="85">
                  <c:v>542107</c:v>
                </c:pt>
                <c:pt idx="86">
                  <c:v>568343</c:v>
                </c:pt>
                <c:pt idx="87" formatCode="General">
                  <c:v>592319</c:v>
                </c:pt>
                <c:pt idx="88" formatCode="General">
                  <c:v>623903</c:v>
                </c:pt>
                <c:pt idx="89" formatCode="General">
                  <c:v>645738</c:v>
                </c:pt>
                <c:pt idx="90" formatCode="General">
                  <c:v>679819</c:v>
                </c:pt>
                <c:pt idx="91" formatCode="General">
                  <c:v>709694</c:v>
                </c:pt>
                <c:pt idx="92" formatCode="General">
                  <c:v>738486</c:v>
                </c:pt>
                <c:pt idx="93" formatCode="General">
                  <c:v>789069</c:v>
                </c:pt>
              </c:numCache>
            </c:numRef>
          </c:val>
        </c:ser>
        <c:ser>
          <c:idx val="3"/>
          <c:order val="2"/>
          <c:tx>
            <c:strRef>
              <c:f>Статистика!$F$4</c:f>
              <c:strCache>
                <c:ptCount val="1"/>
                <c:pt idx="0">
                  <c:v>Болеющие</c:v>
                </c:pt>
              </c:strCache>
            </c:strRef>
          </c:tx>
          <c:cat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cat>
          <c:val>
            <c:numRef>
              <c:f>Статистика!$F$5:$F$98</c:f>
              <c:numCache>
                <c:formatCode>#,##0</c:formatCode>
                <c:ptCount val="94"/>
                <c:pt idx="0">
                  <c:v>510</c:v>
                </c:pt>
                <c:pt idx="1">
                  <c:v>606</c:v>
                </c:pt>
                <c:pt idx="2">
                  <c:v>879</c:v>
                </c:pt>
                <c:pt idx="3">
                  <c:v>1353</c:v>
                </c:pt>
                <c:pt idx="4">
                  <c:v>2007</c:v>
                </c:pt>
                <c:pt idx="5">
                  <c:v>2780</c:v>
                </c:pt>
                <c:pt idx="6">
                  <c:v>5336</c:v>
                </c:pt>
                <c:pt idx="7">
                  <c:v>5902</c:v>
                </c:pt>
                <c:pt idx="8">
                  <c:v>7913</c:v>
                </c:pt>
                <c:pt idx="9">
                  <c:v>9486</c:v>
                </c:pt>
                <c:pt idx="10">
                  <c:v>11487</c:v>
                </c:pt>
                <c:pt idx="11">
                  <c:v>15945</c:v>
                </c:pt>
                <c:pt idx="12">
                  <c:v>18824</c:v>
                </c:pt>
                <c:pt idx="13">
                  <c:v>22539</c:v>
                </c:pt>
                <c:pt idx="14">
                  <c:v>25938</c:v>
                </c:pt>
                <c:pt idx="15">
                  <c:v>28663</c:v>
                </c:pt>
                <c:pt idx="16">
                  <c:v>31650</c:v>
                </c:pt>
                <c:pt idx="17">
                  <c:v>33687</c:v>
                </c:pt>
                <c:pt idx="18">
                  <c:v>35989</c:v>
                </c:pt>
                <c:pt idx="19">
                  <c:v>37792</c:v>
                </c:pt>
                <c:pt idx="20">
                  <c:v>38995</c:v>
                </c:pt>
                <c:pt idx="21">
                  <c:v>38942</c:v>
                </c:pt>
                <c:pt idx="22">
                  <c:v>52691</c:v>
                </c:pt>
                <c:pt idx="23">
                  <c:v>57293</c:v>
                </c:pt>
                <c:pt idx="24">
                  <c:v>57958</c:v>
                </c:pt>
                <c:pt idx="25">
                  <c:v>58578</c:v>
                </c:pt>
                <c:pt idx="26">
                  <c:v>58796</c:v>
                </c:pt>
                <c:pt idx="27">
                  <c:v>58766</c:v>
                </c:pt>
                <c:pt idx="28">
                  <c:v>57385</c:v>
                </c:pt>
                <c:pt idx="29">
                  <c:v>55762</c:v>
                </c:pt>
                <c:pt idx="30">
                  <c:v>55667</c:v>
                </c:pt>
                <c:pt idx="31">
                  <c:v>53217</c:v>
                </c:pt>
                <c:pt idx="32">
                  <c:v>53084</c:v>
                </c:pt>
                <c:pt idx="33">
                  <c:v>51693</c:v>
                </c:pt>
                <c:pt idx="34">
                  <c:v>49780</c:v>
                </c:pt>
                <c:pt idx="35">
                  <c:v>48221</c:v>
                </c:pt>
                <c:pt idx="36">
                  <c:v>46642</c:v>
                </c:pt>
                <c:pt idx="37">
                  <c:v>44516</c:v>
                </c:pt>
                <c:pt idx="38">
                  <c:v>43270</c:v>
                </c:pt>
                <c:pt idx="39">
                  <c:v>42636</c:v>
                </c:pt>
                <c:pt idx="40">
                  <c:v>41594</c:v>
                </c:pt>
                <c:pt idx="41">
                  <c:v>41415</c:v>
                </c:pt>
                <c:pt idx="42">
                  <c:v>40641</c:v>
                </c:pt>
                <c:pt idx="43">
                  <c:v>40685</c:v>
                </c:pt>
                <c:pt idx="44">
                  <c:v>42408</c:v>
                </c:pt>
                <c:pt idx="45">
                  <c:v>43855</c:v>
                </c:pt>
                <c:pt idx="46">
                  <c:v>45229</c:v>
                </c:pt>
                <c:pt idx="47">
                  <c:v>46999</c:v>
                </c:pt>
                <c:pt idx="48">
                  <c:v>49820</c:v>
                </c:pt>
                <c:pt idx="49">
                  <c:v>54103</c:v>
                </c:pt>
                <c:pt idx="50">
                  <c:v>55137</c:v>
                </c:pt>
                <c:pt idx="51">
                  <c:v>69300</c:v>
                </c:pt>
                <c:pt idx="52">
                  <c:v>77342</c:v>
                </c:pt>
                <c:pt idx="53">
                  <c:v>84587</c:v>
                </c:pt>
                <c:pt idx="54">
                  <c:v>95854</c:v>
                </c:pt>
                <c:pt idx="55">
                  <c:v>107718</c:v>
                </c:pt>
                <c:pt idx="56">
                  <c:v>122022</c:v>
                </c:pt>
                <c:pt idx="57">
                  <c:v>146800</c:v>
                </c:pt>
                <c:pt idx="58">
                  <c:v>172380</c:v>
                </c:pt>
                <c:pt idx="59">
                  <c:v>198469</c:v>
                </c:pt>
                <c:pt idx="60">
                  <c:v>222454</c:v>
                </c:pt>
                <c:pt idx="61">
                  <c:v>261172</c:v>
                </c:pt>
                <c:pt idx="62">
                  <c:v>288730</c:v>
                </c:pt>
                <c:pt idx="63">
                  <c:v>329628</c:v>
                </c:pt>
                <c:pt idx="64">
                  <c:v>379806</c:v>
                </c:pt>
                <c:pt idx="65">
                  <c:v>431002</c:v>
                </c:pt>
                <c:pt idx="66">
                  <c:v>485845</c:v>
                </c:pt>
                <c:pt idx="67">
                  <c:v>531954</c:v>
                </c:pt>
                <c:pt idx="68">
                  <c:v>574490</c:v>
                </c:pt>
                <c:pt idx="69">
                  <c:v>631077</c:v>
                </c:pt>
                <c:pt idx="70">
                  <c:v>685379</c:v>
                </c:pt>
                <c:pt idx="71">
                  <c:v>742805</c:v>
                </c:pt>
                <c:pt idx="72">
                  <c:v>803259</c:v>
                </c:pt>
                <c:pt idx="73">
                  <c:v>856750</c:v>
                </c:pt>
                <c:pt idx="74">
                  <c:v>911440</c:v>
                </c:pt>
                <c:pt idx="75">
                  <c:v>961072</c:v>
                </c:pt>
                <c:pt idx="76">
                  <c:v>1004869</c:v>
                </c:pt>
                <c:pt idx="77">
                  <c:v>1053237</c:v>
                </c:pt>
                <c:pt idx="78">
                  <c:v>1105918</c:v>
                </c:pt>
                <c:pt idx="79">
                  <c:v>1168632</c:v>
                </c:pt>
                <c:pt idx="80">
                  <c:v>1214588</c:v>
                </c:pt>
                <c:pt idx="81">
                  <c:v>1288076</c:v>
                </c:pt>
                <c:pt idx="82">
                  <c:v>1325631</c:v>
                </c:pt>
                <c:pt idx="83">
                  <c:v>1363606</c:v>
                </c:pt>
                <c:pt idx="84">
                  <c:v>1398122</c:v>
                </c:pt>
                <c:pt idx="85">
                  <c:v>1453416</c:v>
                </c:pt>
                <c:pt idx="86">
                  <c:v>1504463</c:v>
                </c:pt>
                <c:pt idx="87">
                  <c:v>1552069</c:v>
                </c:pt>
                <c:pt idx="88">
                  <c:v>1597991</c:v>
                </c:pt>
                <c:pt idx="89">
                  <c:v>1642095</c:v>
                </c:pt>
                <c:pt idx="90">
                  <c:v>1677932</c:v>
                </c:pt>
                <c:pt idx="91">
                  <c:v>1716145</c:v>
                </c:pt>
                <c:pt idx="92">
                  <c:v>1763686</c:v>
                </c:pt>
                <c:pt idx="93">
                  <c:v>1808767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04704"/>
        <c:axId val="214114688"/>
      </c:areaChart>
      <c:dateAx>
        <c:axId val="214104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14114688"/>
        <c:crosses val="autoZero"/>
        <c:auto val="1"/>
        <c:lblOffset val="100"/>
        <c:baseTimeUnit val="days"/>
      </c:dateAx>
      <c:valAx>
        <c:axId val="214114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410470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Тренд прироста болеющих</a:t>
            </a:r>
            <a:r>
              <a:rPr lang="ru-RU" baseline="0"/>
              <a:t> </a:t>
            </a:r>
            <a:r>
              <a:rPr lang="en-US" baseline="0"/>
              <a:t>COVID-19 </a:t>
            </a:r>
            <a:r>
              <a:rPr lang="ru-RU" baseline="0"/>
              <a:t>в мире</a:t>
            </a:r>
            <a:endParaRPr lang="ru-RU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Статистика!$G$4</c:f>
              <c:strCache>
                <c:ptCount val="1"/>
                <c:pt idx="0">
                  <c:v>Прирост болеющих, %</c:v>
                </c:pt>
              </c:strCache>
            </c:strRef>
          </c:tx>
          <c:marker>
            <c:symbol val="none"/>
          </c:marker>
          <c:xVal>
            <c:numRef>
              <c:f>Статистика!$B$5:$B$63</c:f>
              <c:numCache>
                <c:formatCode>m/d/yyyy</c:formatCode>
                <c:ptCount val="59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</c:numCache>
            </c:numRef>
          </c:xVal>
          <c:yVal>
            <c:numRef>
              <c:f>Статистика!$G$5:$G$63</c:f>
              <c:numCache>
                <c:formatCode>General</c:formatCode>
                <c:ptCount val="59"/>
                <c:pt idx="2" formatCode="0.0">
                  <c:v>31.283259091352011</c:v>
                </c:pt>
                <c:pt idx="3" formatCode="0.0">
                  <c:v>49.421326032355005</c:v>
                </c:pt>
                <c:pt idx="4" formatCode="0.0">
                  <c:v>51.105143873792237</c:v>
                </c:pt>
                <c:pt idx="5" formatCode="0.0">
                  <c:v>43.342013178463112</c:v>
                </c:pt>
                <c:pt idx="6" formatCode="0.0">
                  <c:v>63.055038836844005</c:v>
                </c:pt>
                <c:pt idx="7" formatCode="0.0">
                  <c:v>45.705922416826027</c:v>
                </c:pt>
                <c:pt idx="8" formatCode="0.0">
                  <c:v>21.776271374455657</c:v>
                </c:pt>
                <c:pt idx="9" formatCode="0.0">
                  <c:v>26.777434074757412</c:v>
                </c:pt>
                <c:pt idx="10" formatCode="0.0">
                  <c:v>20.484929444213272</c:v>
                </c:pt>
                <c:pt idx="11" formatCode="0.0">
                  <c:v>29.649456833335798</c:v>
                </c:pt>
                <c:pt idx="12" formatCode="0.0">
                  <c:v>28.012578819552083</c:v>
                </c:pt>
                <c:pt idx="13" formatCode="0.0">
                  <c:v>18.892664463444973</c:v>
                </c:pt>
                <c:pt idx="14" formatCode="0.0">
                  <c:v>17.38491393509436</c:v>
                </c:pt>
                <c:pt idx="15" formatCode="0.0">
                  <c:v>12.769979129687115</c:v>
                </c:pt>
                <c:pt idx="16" formatCode="0.0">
                  <c:v>10.463452851677935</c:v>
                </c:pt>
                <c:pt idx="17" formatCode="0.0">
                  <c:v>8.4102501271164023</c:v>
                </c:pt>
                <c:pt idx="18" formatCode="0.0">
                  <c:v>6.6345725808955036</c:v>
                </c:pt>
                <c:pt idx="19" formatCode="0.0">
                  <c:v>5.9177556507510332</c:v>
                </c:pt>
                <c:pt idx="20" formatCode="0.0">
                  <c:v>4.0925319937593851</c:v>
                </c:pt>
                <c:pt idx="21" formatCode="0.0">
                  <c:v>1.5100842564808037</c:v>
                </c:pt>
                <c:pt idx="22" formatCode="0.0">
                  <c:v>16.242183219500195</c:v>
                </c:pt>
                <c:pt idx="23" formatCode="0.0">
                  <c:v>21.294652764564859</c:v>
                </c:pt>
                <c:pt idx="24" formatCode="0.0">
                  <c:v>4.8789847870534642</c:v>
                </c:pt>
                <c:pt idx="25" formatCode="0.0">
                  <c:v>1.1152099802558268</c:v>
                </c:pt>
                <c:pt idx="26" formatCode="0.0">
                  <c:v>0.72034283045676606</c:v>
                </c:pt>
                <c:pt idx="27" formatCode="0.0">
                  <c:v>0.16034125435990809</c:v>
                </c:pt>
                <c:pt idx="28" formatCode="0.0">
                  <c:v>-1.2071981960319444</c:v>
                </c:pt>
                <c:pt idx="29" formatCode="0.0">
                  <c:v>-2.5894252864476108</c:v>
                </c:pt>
                <c:pt idx="30" formatCode="0.0">
                  <c:v>-1.5082814214237072</c:v>
                </c:pt>
                <c:pt idx="31" formatCode="0.0">
                  <c:v>-2.3086697947349633</c:v>
                </c:pt>
                <c:pt idx="32" formatCode="0.0">
                  <c:v>-2.3476021674312175</c:v>
                </c:pt>
                <c:pt idx="33" formatCode="0.0">
                  <c:v>-1.4422740456923822</c:v>
                </c:pt>
                <c:pt idx="34" formatCode="0.0">
                  <c:v>-3.1620413559560578</c:v>
                </c:pt>
                <c:pt idx="35" formatCode="0.0">
                  <c:v>-3.4166560490444975</c:v>
                </c:pt>
                <c:pt idx="36" formatCode="0.0">
                  <c:v>-3.2031697008303328</c:v>
                </c:pt>
                <c:pt idx="37" formatCode="0.0">
                  <c:v>-3.9184588297044742</c:v>
                </c:pt>
                <c:pt idx="38" formatCode="0.0">
                  <c:v>-3.6825745836613688</c:v>
                </c:pt>
                <c:pt idx="39" formatCode="0.0">
                  <c:v>-2.1343781744367574</c:v>
                </c:pt>
                <c:pt idx="40" formatCode="0.0">
                  <c:v>-1.9558024983665323</c:v>
                </c:pt>
                <c:pt idx="41" formatCode="0.0">
                  <c:v>-1.4422895404845981</c:v>
                </c:pt>
                <c:pt idx="42" formatCode="0.0">
                  <c:v>-1.1522361636615686</c:v>
                </c:pt>
                <c:pt idx="43" formatCode="0.0">
                  <c:v>-0.88524145424170309</c:v>
                </c:pt>
                <c:pt idx="44" formatCode="0.0">
                  <c:v>2.1507836910498401</c:v>
                </c:pt>
                <c:pt idx="45" formatCode="0.0">
                  <c:v>3.8227187924022354</c:v>
                </c:pt>
                <c:pt idx="46" formatCode="0.0">
                  <c:v>3.2724778358811824</c:v>
                </c:pt>
                <c:pt idx="47" formatCode="0.0">
                  <c:v>3.5224999323682171</c:v>
                </c:pt>
                <c:pt idx="48" formatCode="0.0">
                  <c:v>4.9526403260155005</c:v>
                </c:pt>
                <c:pt idx="49" formatCode="0.0">
                  <c:v>7.2917588714739301</c:v>
                </c:pt>
                <c:pt idx="50" formatCode="0.0">
                  <c:v>5.2009604112873475</c:v>
                </c:pt>
                <c:pt idx="51" formatCode="0.0">
                  <c:v>13.176417771794856</c:v>
                </c:pt>
                <c:pt idx="52" formatCode="0.0">
                  <c:v>18.436654948829158</c:v>
                </c:pt>
                <c:pt idx="53" formatCode="0.0">
                  <c:v>10.480388784237672</c:v>
                </c:pt>
                <c:pt idx="54" formatCode="0.0">
                  <c:v>11.326209239302099</c:v>
                </c:pt>
                <c:pt idx="55" formatCode="0.0">
                  <c:v>12.847600612409638</c:v>
                </c:pt>
                <c:pt idx="56" formatCode="0.0">
                  <c:v>12.827236010652188</c:v>
                </c:pt>
                <c:pt idx="57" formatCode="0.0">
                  <c:v>16.739784468306283</c:v>
                </c:pt>
                <c:pt idx="58" formatCode="0.0">
                  <c:v>18.856891731202332</c:v>
                </c:pt>
              </c:numCache>
            </c:numRef>
          </c:yVal>
          <c:smooth val="1"/>
        </c:ser>
        <c:ser>
          <c:idx val="1"/>
          <c:order val="1"/>
          <c:tx>
            <c:v>Последний тренд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Статистика!$B$63:$B$98</c:f>
              <c:numCache>
                <c:formatCode>m/d/yyyy</c:formatCode>
                <c:ptCount val="36"/>
                <c:pt idx="0">
                  <c:v>43910</c:v>
                </c:pt>
                <c:pt idx="1">
                  <c:v>43911</c:v>
                </c:pt>
                <c:pt idx="2">
                  <c:v>43912</c:v>
                </c:pt>
                <c:pt idx="3">
                  <c:v>43913</c:v>
                </c:pt>
                <c:pt idx="4">
                  <c:v>43914</c:v>
                </c:pt>
                <c:pt idx="5">
                  <c:v>43915</c:v>
                </c:pt>
                <c:pt idx="6">
                  <c:v>43916</c:v>
                </c:pt>
                <c:pt idx="7">
                  <c:v>43917</c:v>
                </c:pt>
                <c:pt idx="8">
                  <c:v>43918</c:v>
                </c:pt>
                <c:pt idx="9">
                  <c:v>43919</c:v>
                </c:pt>
                <c:pt idx="10">
                  <c:v>43920</c:v>
                </c:pt>
                <c:pt idx="11">
                  <c:v>43921</c:v>
                </c:pt>
                <c:pt idx="12">
                  <c:v>43922</c:v>
                </c:pt>
                <c:pt idx="13">
                  <c:v>43923</c:v>
                </c:pt>
                <c:pt idx="14">
                  <c:v>43924</c:v>
                </c:pt>
                <c:pt idx="15">
                  <c:v>43925</c:v>
                </c:pt>
                <c:pt idx="16">
                  <c:v>43926</c:v>
                </c:pt>
                <c:pt idx="17">
                  <c:v>43927</c:v>
                </c:pt>
                <c:pt idx="18">
                  <c:v>43928</c:v>
                </c:pt>
                <c:pt idx="19">
                  <c:v>43929</c:v>
                </c:pt>
                <c:pt idx="20">
                  <c:v>43930</c:v>
                </c:pt>
                <c:pt idx="21">
                  <c:v>43931</c:v>
                </c:pt>
                <c:pt idx="22">
                  <c:v>43932</c:v>
                </c:pt>
                <c:pt idx="23">
                  <c:v>43933</c:v>
                </c:pt>
                <c:pt idx="24">
                  <c:v>43934</c:v>
                </c:pt>
                <c:pt idx="25">
                  <c:v>43935</c:v>
                </c:pt>
                <c:pt idx="26">
                  <c:v>43936</c:v>
                </c:pt>
                <c:pt idx="27">
                  <c:v>43937</c:v>
                </c:pt>
                <c:pt idx="28">
                  <c:v>43938</c:v>
                </c:pt>
                <c:pt idx="29">
                  <c:v>43939</c:v>
                </c:pt>
                <c:pt idx="30">
                  <c:v>43940</c:v>
                </c:pt>
                <c:pt idx="31">
                  <c:v>43941</c:v>
                </c:pt>
                <c:pt idx="32">
                  <c:v>43942</c:v>
                </c:pt>
                <c:pt idx="33">
                  <c:v>43943</c:v>
                </c:pt>
                <c:pt idx="34">
                  <c:v>43944</c:v>
                </c:pt>
                <c:pt idx="35">
                  <c:v>43945</c:v>
                </c:pt>
              </c:numCache>
            </c:numRef>
          </c:xVal>
          <c:yVal>
            <c:numRef>
              <c:f>Статистика!$G$63:$G$98</c:f>
              <c:numCache>
                <c:formatCode>0.0</c:formatCode>
                <c:ptCount val="36"/>
                <c:pt idx="0">
                  <c:v>18.856891731202332</c:v>
                </c:pt>
                <c:pt idx="1">
                  <c:v>16.274187369774218</c:v>
                </c:pt>
                <c:pt idx="2">
                  <c:v>13.59956581266124</c:v>
                </c:pt>
                <c:pt idx="3">
                  <c:v>14.714143448763494</c:v>
                </c:pt>
                <c:pt idx="4">
                  <c:v>13.926786038149119</c:v>
                </c:pt>
                <c:pt idx="5">
                  <c:v>12.343704446998082</c:v>
                </c:pt>
                <c:pt idx="6">
                  <c:v>14.692483059481543</c:v>
                </c:pt>
                <c:pt idx="7">
                  <c:v>14.347742502820759</c:v>
                </c:pt>
                <c:pt idx="8">
                  <c:v>13.101394117683585</c:v>
                </c:pt>
                <c:pt idx="9">
                  <c:v>11.095737600202815</c:v>
                </c:pt>
                <c:pt idx="10">
                  <c:v>8.7407609786244613</c:v>
                </c:pt>
                <c:pt idx="11">
                  <c:v>8.919123227467507</c:v>
                </c:pt>
                <c:pt idx="12">
                  <c:v>9.2255298262275289</c:v>
                </c:pt>
                <c:pt idx="13">
                  <c:v>8.4916297179866937</c:v>
                </c:pt>
                <c:pt idx="14">
                  <c:v>8.258599218051943</c:v>
                </c:pt>
                <c:pt idx="15">
                  <c:v>7.3963811018966874</c:v>
                </c:pt>
                <c:pt idx="16">
                  <c:v>6.5212470401132761</c:v>
                </c:pt>
                <c:pt idx="17">
                  <c:v>5.9133990045986851</c:v>
                </c:pt>
                <c:pt idx="18">
                  <c:v>5.0003343735402161</c:v>
                </c:pt>
                <c:pt idx="19">
                  <c:v>4.6851528201106385</c:v>
                </c:pt>
                <c:pt idx="20">
                  <c:v>4.9075486510063548</c:v>
                </c:pt>
                <c:pt idx="21">
                  <c:v>5.3357600855653553</c:v>
                </c:pt>
                <c:pt idx="22">
                  <c:v>4.7980084802237366</c:v>
                </c:pt>
                <c:pt idx="23">
                  <c:v>4.9861130858805724</c:v>
                </c:pt>
                <c:pt idx="24">
                  <c:v>4.4712600272735381</c:v>
                </c:pt>
                <c:pt idx="25">
                  <c:v>2.8901280177451749</c:v>
                </c:pt>
                <c:pt idx="26">
                  <c:v>2.6978162690972862</c:v>
                </c:pt>
                <c:pt idx="27">
                  <c:v>3.2405992425863728</c:v>
                </c:pt>
                <c:pt idx="28">
                  <c:v>3.7333064182927034</c:v>
                </c:pt>
                <c:pt idx="29">
                  <c:v>3.3381170582202913</c:v>
                </c:pt>
                <c:pt idx="30">
                  <c:v>3.0614880717523718</c:v>
                </c:pt>
                <c:pt idx="31">
                  <c:v>2.8593148197531892</c:v>
                </c:pt>
                <c:pt idx="32">
                  <c:v>2.4707733365680218</c:v>
                </c:pt>
                <c:pt idx="33">
                  <c:v>2.2298798358267868</c:v>
                </c:pt>
                <c:pt idx="34">
                  <c:v>2.5235074434393878</c:v>
                </c:pt>
                <c:pt idx="35">
                  <c:v>2.6630880108313493</c:v>
                </c:pt>
              </c:numCache>
            </c:numRef>
          </c:yVal>
          <c:smooth val="1"/>
        </c:ser>
        <c:ser>
          <c:idx val="3"/>
          <c:order val="4"/>
          <c:tx>
            <c:v>Тренд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Статистика!$B$63:$B$165</c:f>
              <c:numCache>
                <c:formatCode>m/d/yyyy</c:formatCode>
                <c:ptCount val="103"/>
                <c:pt idx="0">
                  <c:v>43910</c:v>
                </c:pt>
                <c:pt idx="1">
                  <c:v>43911</c:v>
                </c:pt>
                <c:pt idx="2">
                  <c:v>43912</c:v>
                </c:pt>
                <c:pt idx="3">
                  <c:v>43913</c:v>
                </c:pt>
                <c:pt idx="4">
                  <c:v>43914</c:v>
                </c:pt>
                <c:pt idx="5">
                  <c:v>43915</c:v>
                </c:pt>
                <c:pt idx="6">
                  <c:v>43916</c:v>
                </c:pt>
                <c:pt idx="7">
                  <c:v>43917</c:v>
                </c:pt>
                <c:pt idx="8">
                  <c:v>43918</c:v>
                </c:pt>
                <c:pt idx="9">
                  <c:v>43919</c:v>
                </c:pt>
                <c:pt idx="10">
                  <c:v>43920</c:v>
                </c:pt>
                <c:pt idx="11">
                  <c:v>43921</c:v>
                </c:pt>
                <c:pt idx="12">
                  <c:v>43922</c:v>
                </c:pt>
                <c:pt idx="13">
                  <c:v>43923</c:v>
                </c:pt>
                <c:pt idx="14">
                  <c:v>43924</c:v>
                </c:pt>
                <c:pt idx="15">
                  <c:v>43925</c:v>
                </c:pt>
                <c:pt idx="16">
                  <c:v>43926</c:v>
                </c:pt>
                <c:pt idx="17">
                  <c:v>43927</c:v>
                </c:pt>
                <c:pt idx="18">
                  <c:v>43928</c:v>
                </c:pt>
                <c:pt idx="19">
                  <c:v>43929</c:v>
                </c:pt>
                <c:pt idx="20">
                  <c:v>43930</c:v>
                </c:pt>
                <c:pt idx="21">
                  <c:v>43931</c:v>
                </c:pt>
                <c:pt idx="22">
                  <c:v>43932</c:v>
                </c:pt>
                <c:pt idx="23">
                  <c:v>43933</c:v>
                </c:pt>
                <c:pt idx="24">
                  <c:v>43934</c:v>
                </c:pt>
                <c:pt idx="25">
                  <c:v>43935</c:v>
                </c:pt>
                <c:pt idx="26">
                  <c:v>43936</c:v>
                </c:pt>
                <c:pt idx="27">
                  <c:v>43937</c:v>
                </c:pt>
                <c:pt idx="28">
                  <c:v>43938</c:v>
                </c:pt>
                <c:pt idx="29">
                  <c:v>43939</c:v>
                </c:pt>
                <c:pt idx="30">
                  <c:v>43940</c:v>
                </c:pt>
                <c:pt idx="31">
                  <c:v>43941</c:v>
                </c:pt>
                <c:pt idx="32">
                  <c:v>43942</c:v>
                </c:pt>
                <c:pt idx="33">
                  <c:v>43943</c:v>
                </c:pt>
                <c:pt idx="34">
                  <c:v>43944</c:v>
                </c:pt>
                <c:pt idx="35">
                  <c:v>43945</c:v>
                </c:pt>
                <c:pt idx="36">
                  <c:v>43946</c:v>
                </c:pt>
                <c:pt idx="37">
                  <c:v>43947</c:v>
                </c:pt>
                <c:pt idx="38">
                  <c:v>43948</c:v>
                </c:pt>
                <c:pt idx="39">
                  <c:v>43949</c:v>
                </c:pt>
                <c:pt idx="40">
                  <c:v>43950</c:v>
                </c:pt>
                <c:pt idx="41">
                  <c:v>43951</c:v>
                </c:pt>
                <c:pt idx="42">
                  <c:v>43952</c:v>
                </c:pt>
                <c:pt idx="43">
                  <c:v>43953</c:v>
                </c:pt>
                <c:pt idx="44">
                  <c:v>43954</c:v>
                </c:pt>
                <c:pt idx="45">
                  <c:v>43955</c:v>
                </c:pt>
                <c:pt idx="46">
                  <c:v>43956</c:v>
                </c:pt>
                <c:pt idx="47">
                  <c:v>43957</c:v>
                </c:pt>
                <c:pt idx="48">
                  <c:v>43958</c:v>
                </c:pt>
                <c:pt idx="49">
                  <c:v>43959</c:v>
                </c:pt>
                <c:pt idx="50">
                  <c:v>43960</c:v>
                </c:pt>
                <c:pt idx="51">
                  <c:v>43961</c:v>
                </c:pt>
                <c:pt idx="52">
                  <c:v>43962</c:v>
                </c:pt>
                <c:pt idx="53">
                  <c:v>43963</c:v>
                </c:pt>
                <c:pt idx="54">
                  <c:v>43964</c:v>
                </c:pt>
                <c:pt idx="55">
                  <c:v>43965</c:v>
                </c:pt>
                <c:pt idx="56">
                  <c:v>43966</c:v>
                </c:pt>
                <c:pt idx="57">
                  <c:v>43967</c:v>
                </c:pt>
                <c:pt idx="58">
                  <c:v>43968</c:v>
                </c:pt>
                <c:pt idx="59">
                  <c:v>43969</c:v>
                </c:pt>
                <c:pt idx="60">
                  <c:v>43970</c:v>
                </c:pt>
                <c:pt idx="61">
                  <c:v>43971</c:v>
                </c:pt>
                <c:pt idx="62">
                  <c:v>43972</c:v>
                </c:pt>
                <c:pt idx="63">
                  <c:v>43973</c:v>
                </c:pt>
                <c:pt idx="64">
                  <c:v>43974</c:v>
                </c:pt>
                <c:pt idx="65">
                  <c:v>43975</c:v>
                </c:pt>
                <c:pt idx="66">
                  <c:v>43976</c:v>
                </c:pt>
                <c:pt idx="67">
                  <c:v>43977</c:v>
                </c:pt>
                <c:pt idx="68">
                  <c:v>43978</c:v>
                </c:pt>
                <c:pt idx="69">
                  <c:v>43979</c:v>
                </c:pt>
                <c:pt idx="70">
                  <c:v>43980</c:v>
                </c:pt>
                <c:pt idx="71">
                  <c:v>43981</c:v>
                </c:pt>
                <c:pt idx="72">
                  <c:v>43982</c:v>
                </c:pt>
                <c:pt idx="73">
                  <c:v>43983</c:v>
                </c:pt>
                <c:pt idx="74">
                  <c:v>43984</c:v>
                </c:pt>
                <c:pt idx="75">
                  <c:v>43985</c:v>
                </c:pt>
                <c:pt idx="76">
                  <c:v>43986</c:v>
                </c:pt>
                <c:pt idx="77">
                  <c:v>43987</c:v>
                </c:pt>
                <c:pt idx="78">
                  <c:v>43988</c:v>
                </c:pt>
                <c:pt idx="79">
                  <c:v>43989</c:v>
                </c:pt>
                <c:pt idx="80">
                  <c:v>43990</c:v>
                </c:pt>
                <c:pt idx="81">
                  <c:v>43991</c:v>
                </c:pt>
                <c:pt idx="82">
                  <c:v>43992</c:v>
                </c:pt>
                <c:pt idx="83">
                  <c:v>43993</c:v>
                </c:pt>
                <c:pt idx="84">
                  <c:v>43994</c:v>
                </c:pt>
                <c:pt idx="85">
                  <c:v>43995</c:v>
                </c:pt>
                <c:pt idx="86">
                  <c:v>43996</c:v>
                </c:pt>
                <c:pt idx="87">
                  <c:v>43997</c:v>
                </c:pt>
                <c:pt idx="88">
                  <c:v>43998</c:v>
                </c:pt>
                <c:pt idx="89">
                  <c:v>43999</c:v>
                </c:pt>
                <c:pt idx="90">
                  <c:v>44000</c:v>
                </c:pt>
                <c:pt idx="91">
                  <c:v>44001</c:v>
                </c:pt>
                <c:pt idx="92">
                  <c:v>44002</c:v>
                </c:pt>
                <c:pt idx="93">
                  <c:v>44003</c:v>
                </c:pt>
                <c:pt idx="94">
                  <c:v>44004</c:v>
                </c:pt>
                <c:pt idx="95">
                  <c:v>44005</c:v>
                </c:pt>
                <c:pt idx="96">
                  <c:v>44006</c:v>
                </c:pt>
                <c:pt idx="97">
                  <c:v>44007</c:v>
                </c:pt>
                <c:pt idx="98">
                  <c:v>44008</c:v>
                </c:pt>
                <c:pt idx="99">
                  <c:v>44009</c:v>
                </c:pt>
                <c:pt idx="100">
                  <c:v>44010</c:v>
                </c:pt>
                <c:pt idx="101">
                  <c:v>44011</c:v>
                </c:pt>
                <c:pt idx="102">
                  <c:v>44012</c:v>
                </c:pt>
              </c:numCache>
            </c:numRef>
          </c:xVal>
          <c:yVal>
            <c:numRef>
              <c:f>Статистика!$H$63:$H$165</c:f>
              <c:numCache>
                <c:formatCode>0.0</c:formatCode>
                <c:ptCount val="103"/>
                <c:pt idx="0">
                  <c:v>19</c:v>
                </c:pt>
                <c:pt idx="1">
                  <c:v>17.794258373205743</c:v>
                </c:pt>
                <c:pt idx="2">
                  <c:v>16.688073394495412</c:v>
                </c:pt>
                <c:pt idx="3">
                  <c:v>15.669603524229075</c:v>
                </c:pt>
                <c:pt idx="4">
                  <c:v>14.728813559322035</c:v>
                </c:pt>
                <c:pt idx="5">
                  <c:v>13.857142857142854</c:v>
                </c:pt>
                <c:pt idx="6">
                  <c:v>13.047244094488189</c:v>
                </c:pt>
                <c:pt idx="7">
                  <c:v>12.29277566539924</c:v>
                </c:pt>
                <c:pt idx="8">
                  <c:v>11.588235294117649</c:v>
                </c:pt>
                <c:pt idx="9">
                  <c:v>10.9288256227758</c:v>
                </c:pt>
                <c:pt idx="10">
                  <c:v>10.310344827586206</c:v>
                </c:pt>
                <c:pt idx="11">
                  <c:v>9.7290969899665534</c:v>
                </c:pt>
                <c:pt idx="12">
                  <c:v>9.1818181818181799</c:v>
                </c:pt>
                <c:pt idx="13">
                  <c:v>8.6656151419558363</c:v>
                </c:pt>
                <c:pt idx="14">
                  <c:v>8.1779141104294482</c:v>
                </c:pt>
                <c:pt idx="15">
                  <c:v>7.7164179104477633</c:v>
                </c:pt>
                <c:pt idx="16">
                  <c:v>7.279069767441861</c:v>
                </c:pt>
                <c:pt idx="17">
                  <c:v>6.8640226628895178</c:v>
                </c:pt>
                <c:pt idx="18">
                  <c:v>6.4696132596685079</c:v>
                </c:pt>
                <c:pt idx="19">
                  <c:v>6.0943396226415096</c:v>
                </c:pt>
                <c:pt idx="20">
                  <c:v>5.7368421052631593</c:v>
                </c:pt>
                <c:pt idx="21">
                  <c:v>5.3958868894601562</c:v>
                </c:pt>
                <c:pt idx="22">
                  <c:v>5.0703517587939704</c:v>
                </c:pt>
                <c:pt idx="23">
                  <c:v>4.7592137592137576</c:v>
                </c:pt>
                <c:pt idx="24">
                  <c:v>4.4615384615384617</c:v>
                </c:pt>
                <c:pt idx="25">
                  <c:v>4.1764705882352935</c:v>
                </c:pt>
                <c:pt idx="26">
                  <c:v>3.9032258064516139</c:v>
                </c:pt>
                <c:pt idx="27">
                  <c:v>3.6410835214446955</c:v>
                </c:pt>
                <c:pt idx="28">
                  <c:v>3.3893805309734528</c:v>
                </c:pt>
                <c:pt idx="29">
                  <c:v>3.1475054229934933</c:v>
                </c:pt>
                <c:pt idx="30">
                  <c:v>2.9148936170212778</c:v>
                </c:pt>
                <c:pt idx="31">
                  <c:v>2.6910229645093953</c:v>
                </c:pt>
                <c:pt idx="32">
                  <c:v>2.4754098360655732</c:v>
                </c:pt>
                <c:pt idx="33">
                  <c:v>2.2676056338028179</c:v>
                </c:pt>
                <c:pt idx="34">
                  <c:v>2.0671936758893263</c:v>
                </c:pt>
                <c:pt idx="35">
                  <c:v>1.873786407766989</c:v>
                </c:pt>
                <c:pt idx="36">
                  <c:v>1.6870229007633579</c:v>
                </c:pt>
                <c:pt idx="37">
                  <c:v>1.5065666041275794</c:v>
                </c:pt>
                <c:pt idx="38">
                  <c:v>1.3321033210332107</c:v>
                </c:pt>
                <c:pt idx="39">
                  <c:v>1.1633393829401086</c:v>
                </c:pt>
                <c:pt idx="40">
                  <c:v>1</c:v>
                </c:pt>
                <c:pt idx="41">
                  <c:v>0.84182776801405979</c:v>
                </c:pt>
                <c:pt idx="42">
                  <c:v>0.68858131487889374</c:v>
                </c:pt>
                <c:pt idx="43">
                  <c:v>0.54003407155025762</c:v>
                </c:pt>
                <c:pt idx="44">
                  <c:v>0.39597315436241587</c:v>
                </c:pt>
                <c:pt idx="45">
                  <c:v>0.25619834710743916</c:v>
                </c:pt>
                <c:pt idx="46">
                  <c:v>0.12052117263843698</c:v>
                </c:pt>
                <c:pt idx="47">
                  <c:v>-1.1235955056179137E-2</c:v>
                </c:pt>
                <c:pt idx="48">
                  <c:v>-0.13924050632911467</c:v>
                </c:pt>
                <c:pt idx="49">
                  <c:v>-0.26365054602184124</c:v>
                </c:pt>
                <c:pt idx="50">
                  <c:v>-0.38461538461538503</c:v>
                </c:pt>
                <c:pt idx="51">
                  <c:v>-0.50227617602427976</c:v>
                </c:pt>
                <c:pt idx="52">
                  <c:v>-0.6167664670658688</c:v>
                </c:pt>
                <c:pt idx="53">
                  <c:v>-0.72821270310191899</c:v>
                </c:pt>
                <c:pt idx="54">
                  <c:v>-0.83673469387755084</c:v>
                </c:pt>
                <c:pt idx="55">
                  <c:v>-0.94244604316546798</c:v>
                </c:pt>
                <c:pt idx="56">
                  <c:v>-1.0454545454545459</c:v>
                </c:pt>
                <c:pt idx="57">
                  <c:v>-1.1458625525946706</c:v>
                </c:pt>
                <c:pt idx="58">
                  <c:v>-1.24376731301939</c:v>
                </c:pt>
                <c:pt idx="59">
                  <c:v>-1.3392612859097124</c:v>
                </c:pt>
                <c:pt idx="60">
                  <c:v>-1.4324324324324316</c:v>
                </c:pt>
                <c:pt idx="61">
                  <c:v>-1.5233644859813085</c:v>
                </c:pt>
                <c:pt idx="62">
                  <c:v>-1.6121372031662267</c:v>
                </c:pt>
                <c:pt idx="63">
                  <c:v>-1.6988265971316814</c:v>
                </c:pt>
                <c:pt idx="64">
                  <c:v>-1.7835051546391751</c:v>
                </c:pt>
                <c:pt idx="65">
                  <c:v>-1.8662420382165603</c:v>
                </c:pt>
                <c:pt idx="66">
                  <c:v>-1.9471032745591934</c:v>
                </c:pt>
                <c:pt idx="67">
                  <c:v>-2.026151930261519</c:v>
                </c:pt>
                <c:pt idx="68">
                  <c:v>-2.1034482758620694</c:v>
                </c:pt>
                <c:pt idx="69">
                  <c:v>-2.1790499390986611</c:v>
                </c:pt>
                <c:pt idx="70">
                  <c:v>-2.2530120481927716</c:v>
                </c:pt>
                <c:pt idx="71">
                  <c:v>-2.3253873659118005</c:v>
                </c:pt>
                <c:pt idx="72">
                  <c:v>-2.3962264150943398</c:v>
                </c:pt>
                <c:pt idx="73">
                  <c:v>-2.4655775962660442</c:v>
                </c:pt>
                <c:pt idx="74">
                  <c:v>-2.5334872979214778</c:v>
                </c:pt>
                <c:pt idx="75">
                  <c:v>-2.5999999999999996</c:v>
                </c:pt>
                <c:pt idx="76">
                  <c:v>-2.6651583710407243</c:v>
                </c:pt>
                <c:pt idx="77">
                  <c:v>-2.7290033594624861</c:v>
                </c:pt>
                <c:pt idx="78">
                  <c:v>-2.7915742793791569</c:v>
                </c:pt>
                <c:pt idx="79">
                  <c:v>-2.8529088913282106</c:v>
                </c:pt>
                <c:pt idx="80">
                  <c:v>-2.9130434782608692</c:v>
                </c:pt>
                <c:pt idx="81">
                  <c:v>-2.972012917115177</c:v>
                </c:pt>
                <c:pt idx="82">
                  <c:v>-3.0298507462686564</c:v>
                </c:pt>
                <c:pt idx="83">
                  <c:v>-3.0865892291446668</c:v>
                </c:pt>
                <c:pt idx="84">
                  <c:v>-3.1422594142259408</c:v>
                </c:pt>
                <c:pt idx="85">
                  <c:v>-3.1968911917098435</c:v>
                </c:pt>
                <c:pt idx="86">
                  <c:v>-3.2505133470225864</c:v>
                </c:pt>
                <c:pt idx="87">
                  <c:v>-3.303153611393693</c:v>
                </c:pt>
                <c:pt idx="88">
                  <c:v>-3.354838709677419</c:v>
                </c:pt>
                <c:pt idx="89">
                  <c:v>-3.4055944055944058</c:v>
                </c:pt>
                <c:pt idx="90">
                  <c:v>-3.455445544554455</c:v>
                </c:pt>
                <c:pt idx="91">
                  <c:v>-3.5044160942100095</c:v>
                </c:pt>
                <c:pt idx="92">
                  <c:v>-3.5525291828793772</c:v>
                </c:pt>
                <c:pt idx="93">
                  <c:v>-3.599807135969141</c:v>
                </c:pt>
                <c:pt idx="94">
                  <c:v>-3.646271510516252</c:v>
                </c:pt>
                <c:pt idx="95">
                  <c:v>-3.6919431279620847</c:v>
                </c:pt>
                <c:pt idx="96">
                  <c:v>-3.7368421052631584</c:v>
                </c:pt>
                <c:pt idx="97">
                  <c:v>-3.7809878844361604</c:v>
                </c:pt>
                <c:pt idx="98">
                  <c:v>-3.824399260628466</c:v>
                </c:pt>
                <c:pt idx="99">
                  <c:v>-3.8670944087992671</c:v>
                </c:pt>
                <c:pt idx="100">
                  <c:v>-3.9090909090909092</c:v>
                </c:pt>
                <c:pt idx="101">
                  <c:v>-3.9504057709648333</c:v>
                </c:pt>
                <c:pt idx="102">
                  <c:v>-3.9910554561717353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60672"/>
        <c:axId val="214462464"/>
      </c:scatterChart>
      <c:scatterChart>
        <c:scatterStyle val="smoothMarker"/>
        <c:varyColors val="0"/>
        <c:ser>
          <c:idx val="2"/>
          <c:order val="2"/>
          <c:tx>
            <c:v>Число болеющих, чел.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Статистика!$B$5:$B$98</c:f>
              <c:numCache>
                <c:formatCode>m/d/yyyy</c:formatCode>
                <c:ptCount val="94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</c:numCache>
            </c:numRef>
          </c:xVal>
          <c:yVal>
            <c:numRef>
              <c:f>Статистика!$F$5:$F$98</c:f>
              <c:numCache>
                <c:formatCode>#,##0</c:formatCode>
                <c:ptCount val="94"/>
                <c:pt idx="0">
                  <c:v>510</c:v>
                </c:pt>
                <c:pt idx="1">
                  <c:v>606</c:v>
                </c:pt>
                <c:pt idx="2">
                  <c:v>879</c:v>
                </c:pt>
                <c:pt idx="3">
                  <c:v>1353</c:v>
                </c:pt>
                <c:pt idx="4">
                  <c:v>2007</c:v>
                </c:pt>
                <c:pt idx="5">
                  <c:v>2780</c:v>
                </c:pt>
                <c:pt idx="6">
                  <c:v>5336</c:v>
                </c:pt>
                <c:pt idx="7">
                  <c:v>5902</c:v>
                </c:pt>
                <c:pt idx="8">
                  <c:v>7913</c:v>
                </c:pt>
                <c:pt idx="9">
                  <c:v>9486</c:v>
                </c:pt>
                <c:pt idx="10">
                  <c:v>11487</c:v>
                </c:pt>
                <c:pt idx="11">
                  <c:v>15945</c:v>
                </c:pt>
                <c:pt idx="12">
                  <c:v>18824</c:v>
                </c:pt>
                <c:pt idx="13">
                  <c:v>22539</c:v>
                </c:pt>
                <c:pt idx="14">
                  <c:v>25938</c:v>
                </c:pt>
                <c:pt idx="15">
                  <c:v>28663</c:v>
                </c:pt>
                <c:pt idx="16">
                  <c:v>31650</c:v>
                </c:pt>
                <c:pt idx="17">
                  <c:v>33687</c:v>
                </c:pt>
                <c:pt idx="18">
                  <c:v>35989</c:v>
                </c:pt>
                <c:pt idx="19">
                  <c:v>37792</c:v>
                </c:pt>
                <c:pt idx="20">
                  <c:v>38995</c:v>
                </c:pt>
                <c:pt idx="21">
                  <c:v>38942</c:v>
                </c:pt>
                <c:pt idx="22">
                  <c:v>52691</c:v>
                </c:pt>
                <c:pt idx="23">
                  <c:v>57293</c:v>
                </c:pt>
                <c:pt idx="24">
                  <c:v>57958</c:v>
                </c:pt>
                <c:pt idx="25">
                  <c:v>58578</c:v>
                </c:pt>
                <c:pt idx="26">
                  <c:v>58796</c:v>
                </c:pt>
                <c:pt idx="27">
                  <c:v>58766</c:v>
                </c:pt>
                <c:pt idx="28">
                  <c:v>57385</c:v>
                </c:pt>
                <c:pt idx="29">
                  <c:v>55762</c:v>
                </c:pt>
                <c:pt idx="30">
                  <c:v>55667</c:v>
                </c:pt>
                <c:pt idx="31">
                  <c:v>53217</c:v>
                </c:pt>
                <c:pt idx="32">
                  <c:v>53084</c:v>
                </c:pt>
                <c:pt idx="33">
                  <c:v>51693</c:v>
                </c:pt>
                <c:pt idx="34">
                  <c:v>49780</c:v>
                </c:pt>
                <c:pt idx="35">
                  <c:v>48221</c:v>
                </c:pt>
                <c:pt idx="36">
                  <c:v>46642</c:v>
                </c:pt>
                <c:pt idx="37">
                  <c:v>44516</c:v>
                </c:pt>
                <c:pt idx="38">
                  <c:v>43270</c:v>
                </c:pt>
                <c:pt idx="39">
                  <c:v>42636</c:v>
                </c:pt>
                <c:pt idx="40">
                  <c:v>41594</c:v>
                </c:pt>
                <c:pt idx="41">
                  <c:v>41415</c:v>
                </c:pt>
                <c:pt idx="42">
                  <c:v>40641</c:v>
                </c:pt>
                <c:pt idx="43">
                  <c:v>40685</c:v>
                </c:pt>
                <c:pt idx="44">
                  <c:v>42408</c:v>
                </c:pt>
                <c:pt idx="45">
                  <c:v>43855</c:v>
                </c:pt>
                <c:pt idx="46">
                  <c:v>45229</c:v>
                </c:pt>
                <c:pt idx="47">
                  <c:v>46999</c:v>
                </c:pt>
                <c:pt idx="48">
                  <c:v>49820</c:v>
                </c:pt>
                <c:pt idx="49">
                  <c:v>54103</c:v>
                </c:pt>
                <c:pt idx="50">
                  <c:v>55137</c:v>
                </c:pt>
                <c:pt idx="51">
                  <c:v>69300</c:v>
                </c:pt>
                <c:pt idx="52">
                  <c:v>77342</c:v>
                </c:pt>
                <c:pt idx="53">
                  <c:v>84587</c:v>
                </c:pt>
                <c:pt idx="54">
                  <c:v>95854</c:v>
                </c:pt>
                <c:pt idx="55">
                  <c:v>107718</c:v>
                </c:pt>
                <c:pt idx="56">
                  <c:v>122022</c:v>
                </c:pt>
                <c:pt idx="57">
                  <c:v>146800</c:v>
                </c:pt>
                <c:pt idx="58">
                  <c:v>172380</c:v>
                </c:pt>
                <c:pt idx="59">
                  <c:v>198469</c:v>
                </c:pt>
                <c:pt idx="60">
                  <c:v>222454</c:v>
                </c:pt>
                <c:pt idx="61">
                  <c:v>261172</c:v>
                </c:pt>
                <c:pt idx="62">
                  <c:v>288730</c:v>
                </c:pt>
                <c:pt idx="63">
                  <c:v>329628</c:v>
                </c:pt>
                <c:pt idx="64">
                  <c:v>379806</c:v>
                </c:pt>
                <c:pt idx="65">
                  <c:v>431002</c:v>
                </c:pt>
                <c:pt idx="66">
                  <c:v>485845</c:v>
                </c:pt>
                <c:pt idx="67">
                  <c:v>531954</c:v>
                </c:pt>
                <c:pt idx="68">
                  <c:v>574490</c:v>
                </c:pt>
                <c:pt idx="69">
                  <c:v>631077</c:v>
                </c:pt>
                <c:pt idx="70">
                  <c:v>685379</c:v>
                </c:pt>
                <c:pt idx="71">
                  <c:v>742805</c:v>
                </c:pt>
                <c:pt idx="72">
                  <c:v>803259</c:v>
                </c:pt>
                <c:pt idx="73">
                  <c:v>856750</c:v>
                </c:pt>
                <c:pt idx="74">
                  <c:v>911440</c:v>
                </c:pt>
                <c:pt idx="75">
                  <c:v>961072</c:v>
                </c:pt>
                <c:pt idx="76">
                  <c:v>1004869</c:v>
                </c:pt>
                <c:pt idx="77">
                  <c:v>1053237</c:v>
                </c:pt>
                <c:pt idx="78">
                  <c:v>1105918</c:v>
                </c:pt>
                <c:pt idx="79">
                  <c:v>1168632</c:v>
                </c:pt>
                <c:pt idx="80">
                  <c:v>1214588</c:v>
                </c:pt>
                <c:pt idx="81">
                  <c:v>1288076</c:v>
                </c:pt>
                <c:pt idx="82">
                  <c:v>1325631</c:v>
                </c:pt>
                <c:pt idx="83">
                  <c:v>1363606</c:v>
                </c:pt>
                <c:pt idx="84">
                  <c:v>1398122</c:v>
                </c:pt>
                <c:pt idx="85">
                  <c:v>1453416</c:v>
                </c:pt>
                <c:pt idx="86">
                  <c:v>1504463</c:v>
                </c:pt>
                <c:pt idx="87">
                  <c:v>1552069</c:v>
                </c:pt>
                <c:pt idx="88">
                  <c:v>1597991</c:v>
                </c:pt>
                <c:pt idx="89">
                  <c:v>1642095</c:v>
                </c:pt>
                <c:pt idx="90">
                  <c:v>1677932</c:v>
                </c:pt>
                <c:pt idx="91">
                  <c:v>1716145</c:v>
                </c:pt>
                <c:pt idx="92">
                  <c:v>1763686</c:v>
                </c:pt>
                <c:pt idx="93">
                  <c:v>1808767</c:v>
                </c:pt>
              </c:numCache>
            </c:numRef>
          </c:yVal>
          <c:smooth val="1"/>
        </c:ser>
        <c:ser>
          <c:idx val="4"/>
          <c:order val="3"/>
          <c:tx>
            <c:v>Прогноз болеющих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Статистика!$B$98:$B$165</c:f>
              <c:numCache>
                <c:formatCode>m/d/yyyy</c:formatCode>
                <c:ptCount val="68"/>
                <c:pt idx="0">
                  <c:v>43945</c:v>
                </c:pt>
                <c:pt idx="1">
                  <c:v>43946</c:v>
                </c:pt>
                <c:pt idx="2">
                  <c:v>43947</c:v>
                </c:pt>
                <c:pt idx="3">
                  <c:v>43948</c:v>
                </c:pt>
                <c:pt idx="4">
                  <c:v>43949</c:v>
                </c:pt>
                <c:pt idx="5">
                  <c:v>43950</c:v>
                </c:pt>
                <c:pt idx="6">
                  <c:v>43951</c:v>
                </c:pt>
                <c:pt idx="7">
                  <c:v>43952</c:v>
                </c:pt>
                <c:pt idx="8">
                  <c:v>43953</c:v>
                </c:pt>
                <c:pt idx="9">
                  <c:v>43954</c:v>
                </c:pt>
                <c:pt idx="10">
                  <c:v>43955</c:v>
                </c:pt>
                <c:pt idx="11">
                  <c:v>43956</c:v>
                </c:pt>
                <c:pt idx="12">
                  <c:v>43957</c:v>
                </c:pt>
                <c:pt idx="13">
                  <c:v>43958</c:v>
                </c:pt>
                <c:pt idx="14">
                  <c:v>43959</c:v>
                </c:pt>
                <c:pt idx="15">
                  <c:v>43960</c:v>
                </c:pt>
                <c:pt idx="16">
                  <c:v>43961</c:v>
                </c:pt>
                <c:pt idx="17">
                  <c:v>43962</c:v>
                </c:pt>
                <c:pt idx="18">
                  <c:v>43963</c:v>
                </c:pt>
                <c:pt idx="19">
                  <c:v>43964</c:v>
                </c:pt>
                <c:pt idx="20">
                  <c:v>43965</c:v>
                </c:pt>
                <c:pt idx="21">
                  <c:v>43966</c:v>
                </c:pt>
                <c:pt idx="22">
                  <c:v>43967</c:v>
                </c:pt>
                <c:pt idx="23">
                  <c:v>43968</c:v>
                </c:pt>
                <c:pt idx="24">
                  <c:v>43969</c:v>
                </c:pt>
                <c:pt idx="25">
                  <c:v>43970</c:v>
                </c:pt>
                <c:pt idx="26">
                  <c:v>43971</c:v>
                </c:pt>
                <c:pt idx="27">
                  <c:v>43972</c:v>
                </c:pt>
                <c:pt idx="28">
                  <c:v>43973</c:v>
                </c:pt>
                <c:pt idx="29">
                  <c:v>43974</c:v>
                </c:pt>
                <c:pt idx="30">
                  <c:v>43975</c:v>
                </c:pt>
                <c:pt idx="31">
                  <c:v>43976</c:v>
                </c:pt>
                <c:pt idx="32">
                  <c:v>43977</c:v>
                </c:pt>
                <c:pt idx="33">
                  <c:v>43978</c:v>
                </c:pt>
                <c:pt idx="34">
                  <c:v>43979</c:v>
                </c:pt>
                <c:pt idx="35">
                  <c:v>43980</c:v>
                </c:pt>
                <c:pt idx="36">
                  <c:v>43981</c:v>
                </c:pt>
                <c:pt idx="37">
                  <c:v>43982</c:v>
                </c:pt>
                <c:pt idx="38">
                  <c:v>43983</c:v>
                </c:pt>
                <c:pt idx="39">
                  <c:v>43984</c:v>
                </c:pt>
                <c:pt idx="40">
                  <c:v>43985</c:v>
                </c:pt>
                <c:pt idx="41">
                  <c:v>43986</c:v>
                </c:pt>
                <c:pt idx="42">
                  <c:v>43987</c:v>
                </c:pt>
                <c:pt idx="43">
                  <c:v>43988</c:v>
                </c:pt>
                <c:pt idx="44">
                  <c:v>43989</c:v>
                </c:pt>
                <c:pt idx="45">
                  <c:v>43990</c:v>
                </c:pt>
                <c:pt idx="46">
                  <c:v>43991</c:v>
                </c:pt>
                <c:pt idx="47">
                  <c:v>43992</c:v>
                </c:pt>
                <c:pt idx="48">
                  <c:v>43993</c:v>
                </c:pt>
                <c:pt idx="49">
                  <c:v>43994</c:v>
                </c:pt>
                <c:pt idx="50">
                  <c:v>43995</c:v>
                </c:pt>
                <c:pt idx="51">
                  <c:v>43996</c:v>
                </c:pt>
                <c:pt idx="52">
                  <c:v>43997</c:v>
                </c:pt>
                <c:pt idx="53">
                  <c:v>43998</c:v>
                </c:pt>
                <c:pt idx="54">
                  <c:v>43999</c:v>
                </c:pt>
                <c:pt idx="55">
                  <c:v>44000</c:v>
                </c:pt>
                <c:pt idx="56">
                  <c:v>44001</c:v>
                </c:pt>
                <c:pt idx="57">
                  <c:v>44002</c:v>
                </c:pt>
                <c:pt idx="58">
                  <c:v>44003</c:v>
                </c:pt>
                <c:pt idx="59">
                  <c:v>44004</c:v>
                </c:pt>
                <c:pt idx="60">
                  <c:v>44005</c:v>
                </c:pt>
                <c:pt idx="61">
                  <c:v>44006</c:v>
                </c:pt>
                <c:pt idx="62">
                  <c:v>44007</c:v>
                </c:pt>
                <c:pt idx="63">
                  <c:v>44008</c:v>
                </c:pt>
                <c:pt idx="64">
                  <c:v>44009</c:v>
                </c:pt>
                <c:pt idx="65">
                  <c:v>44010</c:v>
                </c:pt>
                <c:pt idx="66">
                  <c:v>44011</c:v>
                </c:pt>
                <c:pt idx="67">
                  <c:v>44012</c:v>
                </c:pt>
              </c:numCache>
            </c:numRef>
          </c:xVal>
          <c:yVal>
            <c:numRef>
              <c:f>Статистика!$F$98:$F$165</c:f>
              <c:numCache>
                <c:formatCode>#,##0</c:formatCode>
                <c:ptCount val="68"/>
                <c:pt idx="0">
                  <c:v>1808767</c:v>
                </c:pt>
                <c:pt idx="1">
                  <c:v>1839281.3135114505</c:v>
                </c:pt>
                <c:pt idx="2">
                  <c:v>1866991.3115367731</c:v>
                </c:pt>
                <c:pt idx="3">
                  <c:v>1891861.5648011561</c:v>
                </c:pt>
                <c:pt idx="4">
                  <c:v>1913870.3354551948</c:v>
                </c:pt>
                <c:pt idx="5">
                  <c:v>1933009.0388097467</c:v>
                </c:pt>
                <c:pt idx="6">
                  <c:v>1949281.645656669</c:v>
                </c:pt>
                <c:pt idx="7">
                  <c:v>1962704.0348430248</c:v>
                </c:pt>
                <c:pt idx="8">
                  <c:v>1973303.3053548688</c:v>
                </c:pt>
                <c:pt idx="9">
                  <c:v>1981117.0566982203</c:v>
                </c:pt>
                <c:pt idx="10">
                  <c:v>1986192.6458517448</c:v>
                </c:pt>
                <c:pt idx="11">
                  <c:v>1988586.4285193835</c:v>
                </c:pt>
                <c:pt idx="12">
                  <c:v>1988362.9918420219</c:v>
                </c:pt>
                <c:pt idx="13">
                  <c:v>1985594.3851445203</c:v>
                </c:pt>
                <c:pt idx="14">
                  <c:v>1980359.3547063076</c:v>
                </c:pt>
                <c:pt idx="15">
                  <c:v>1972742.5879574372</c:v>
                </c:pt>
                <c:pt idx="16">
                  <c:v>1962833.9719238423</c:v>
                </c:pt>
                <c:pt idx="17">
                  <c:v>1950727.870180839</c:v>
                </c:pt>
                <c:pt idx="18">
                  <c:v>1936522.4220272326</c:v>
                </c:pt>
                <c:pt idx="19">
                  <c:v>1920318.8670674129</c:v>
                </c:pt>
                <c:pt idx="20">
                  <c:v>1902220.8978885761</c:v>
                </c:pt>
                <c:pt idx="21">
                  <c:v>1882334.0430470137</c:v>
                </c:pt>
                <c:pt idx="22">
                  <c:v>1860765.0821329968</c:v>
                </c:pt>
                <c:pt idx="23">
                  <c:v>1837621.494269348</c:v>
                </c:pt>
                <c:pt idx="24">
                  <c:v>1813010.9410150431</c:v>
                </c:pt>
                <c:pt idx="25">
                  <c:v>1787040.7842923952</c:v>
                </c:pt>
                <c:pt idx="26">
                  <c:v>1759817.639634483</c:v>
                </c:pt>
                <c:pt idx="27">
                  <c:v>1731446.9647580537</c:v>
                </c:pt>
                <c:pt idx="28">
                  <c:v>1702032.6832055144</c:v>
                </c:pt>
                <c:pt idx="29">
                  <c:v>1671676.8425669007</c:v>
                </c:pt>
                <c:pt idx="30">
                  <c:v>1640479.3065877859</c:v>
                </c:pt>
                <c:pt idx="31">
                  <c:v>1608537.4802907493</c:v>
                </c:pt>
                <c:pt idx="32">
                  <c:v>1575946.0670848582</c:v>
                </c:pt>
                <c:pt idx="33">
                  <c:v>1542796.8567082456</c:v>
                </c:pt>
                <c:pt idx="34">
                  <c:v>1509178.5427417285</c:v>
                </c:pt>
                <c:pt idx="35">
                  <c:v>1475176.5683450173</c:v>
                </c:pt>
                <c:pt idx="36">
                  <c:v>1440872.9987998309</c:v>
                </c:pt>
                <c:pt idx="37">
                  <c:v>1406346.4193946274</c:v>
                </c:pt>
                <c:pt idx="38">
                  <c:v>1371671.8571521437</c:v>
                </c:pt>
                <c:pt idx="39">
                  <c:v>1336920.7248820306</c:v>
                </c:pt>
                <c:pt idx="40">
                  <c:v>1302160.7860350979</c:v>
                </c:pt>
                <c:pt idx="41">
                  <c:v>1267456.1388416737</c:v>
                </c:pt>
                <c:pt idx="42">
                  <c:v>1232867.2182329709</c:v>
                </c:pt>
                <c:pt idx="43">
                  <c:v>1198450.814069882</c:v>
                </c:pt>
                <c:pt idx="44">
                  <c:v>1164260.1042370871</c:v>
                </c:pt>
                <c:pt idx="45">
                  <c:v>1130344.7012006154</c:v>
                </c:pt>
                <c:pt idx="46">
                  <c:v>1096750.7106730063</c:v>
                </c:pt>
                <c:pt idx="47">
                  <c:v>1063520.8010809734</c:v>
                </c:pt>
                <c:pt idx="48">
                  <c:v>1030694.2825850949</c:v>
                </c:pt>
                <c:pt idx="49">
                  <c:v>998307.19445867615</c:v>
                </c:pt>
                <c:pt idx="50">
                  <c:v>966392.39969282108</c:v>
                </c:pt>
                <c:pt idx="51">
                  <c:v>934979.68575619406</c:v>
                </c:pt>
                <c:pt idx="52">
                  <c:v>904095.87050034094</c:v>
                </c:pt>
                <c:pt idx="53">
                  <c:v>873764.91226420051</c:v>
                </c:pt>
                <c:pt idx="54">
                  <c:v>844008.02329408401</c:v>
                </c:pt>
                <c:pt idx="55">
                  <c:v>814843.78565748641</c:v>
                </c:pt>
                <c:pt idx="56">
                  <c:v>786288.26889023534</c:v>
                </c:pt>
                <c:pt idx="57">
                  <c:v>758355.14867635258</c:v>
                </c:pt>
                <c:pt idx="58">
                  <c:v>731055.82591831184</c:v>
                </c:pt>
                <c:pt idx="59">
                  <c:v>704399.54561188316</c:v>
                </c:pt>
                <c:pt idx="60">
                  <c:v>678393.51499426912</c:v>
                </c:pt>
                <c:pt idx="61">
                  <c:v>653043.02048658847</c:v>
                </c:pt>
                <c:pt idx="62">
                  <c:v>628351.54300183465</c:v>
                </c:pt>
                <c:pt idx="63">
                  <c:v>604320.8712371249</c:v>
                </c:pt>
                <c:pt idx="64">
                  <c:v>580951.21261430706</c:v>
                </c:pt>
                <c:pt idx="65">
                  <c:v>558241.30157574778</c:v>
                </c:pt>
                <c:pt idx="66">
                  <c:v>536188.50498239021</c:v>
                </c:pt>
                <c:pt idx="67">
                  <c:v>514788.92439892486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65536"/>
        <c:axId val="214464000"/>
      </c:scatterChart>
      <c:valAx>
        <c:axId val="214460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14462464"/>
        <c:crosses val="autoZero"/>
        <c:crossBetween val="midCat"/>
      </c:valAx>
      <c:valAx>
        <c:axId val="2144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60672"/>
        <c:crosses val="autoZero"/>
        <c:crossBetween val="midCat"/>
      </c:valAx>
      <c:valAx>
        <c:axId val="2144640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14465536"/>
        <c:crosses val="max"/>
        <c:crossBetween val="midCat"/>
      </c:valAx>
      <c:valAx>
        <c:axId val="214465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44640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Ципф!$B$6:$B$96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Ципф!$C$6:$C$96</c:f>
              <c:numCache>
                <c:formatCode>0.0</c:formatCode>
                <c:ptCount val="91"/>
                <c:pt idx="0">
                  <c:v>19</c:v>
                </c:pt>
                <c:pt idx="1">
                  <c:v>17.794258373205743</c:v>
                </c:pt>
                <c:pt idx="2">
                  <c:v>16.688073394495412</c:v>
                </c:pt>
                <c:pt idx="3">
                  <c:v>15.669603524229075</c:v>
                </c:pt>
                <c:pt idx="4">
                  <c:v>14.728813559322035</c:v>
                </c:pt>
                <c:pt idx="5">
                  <c:v>13.857142857142854</c:v>
                </c:pt>
                <c:pt idx="6">
                  <c:v>13.047244094488189</c:v>
                </c:pt>
                <c:pt idx="7">
                  <c:v>12.29277566539924</c:v>
                </c:pt>
                <c:pt idx="8">
                  <c:v>11.588235294117649</c:v>
                </c:pt>
                <c:pt idx="9">
                  <c:v>10.9288256227758</c:v>
                </c:pt>
                <c:pt idx="10">
                  <c:v>10.310344827586206</c:v>
                </c:pt>
                <c:pt idx="11">
                  <c:v>9.7290969899665534</c:v>
                </c:pt>
                <c:pt idx="12">
                  <c:v>9.1818181818181799</c:v>
                </c:pt>
                <c:pt idx="13">
                  <c:v>8.6656151419558363</c:v>
                </c:pt>
                <c:pt idx="14">
                  <c:v>8.1779141104294482</c:v>
                </c:pt>
                <c:pt idx="15">
                  <c:v>7.7164179104477633</c:v>
                </c:pt>
                <c:pt idx="16">
                  <c:v>7.279069767441861</c:v>
                </c:pt>
                <c:pt idx="17">
                  <c:v>6.8640226628895178</c:v>
                </c:pt>
                <c:pt idx="18">
                  <c:v>6.4696132596685079</c:v>
                </c:pt>
                <c:pt idx="19">
                  <c:v>6.0943396226415096</c:v>
                </c:pt>
                <c:pt idx="20">
                  <c:v>5.7368421052631593</c:v>
                </c:pt>
                <c:pt idx="21">
                  <c:v>5.3958868894601562</c:v>
                </c:pt>
                <c:pt idx="22">
                  <c:v>5.0703517587939704</c:v>
                </c:pt>
                <c:pt idx="23">
                  <c:v>4.7592137592137576</c:v>
                </c:pt>
                <c:pt idx="24">
                  <c:v>4.4615384615384617</c:v>
                </c:pt>
                <c:pt idx="25">
                  <c:v>4.1764705882352935</c:v>
                </c:pt>
                <c:pt idx="26">
                  <c:v>3.9032258064516139</c:v>
                </c:pt>
                <c:pt idx="27">
                  <c:v>3.6410835214446955</c:v>
                </c:pt>
                <c:pt idx="28">
                  <c:v>3.3893805309734528</c:v>
                </c:pt>
                <c:pt idx="29">
                  <c:v>3.1475054229934933</c:v>
                </c:pt>
                <c:pt idx="30">
                  <c:v>2.9148936170212778</c:v>
                </c:pt>
                <c:pt idx="31">
                  <c:v>2.6910229645093953</c:v>
                </c:pt>
                <c:pt idx="32">
                  <c:v>2.4754098360655732</c:v>
                </c:pt>
                <c:pt idx="33">
                  <c:v>2.2676056338028179</c:v>
                </c:pt>
                <c:pt idx="34">
                  <c:v>2.0671936758893263</c:v>
                </c:pt>
                <c:pt idx="35">
                  <c:v>1.873786407766989</c:v>
                </c:pt>
                <c:pt idx="36">
                  <c:v>1.6870229007633579</c:v>
                </c:pt>
                <c:pt idx="37">
                  <c:v>1.5065666041275794</c:v>
                </c:pt>
                <c:pt idx="38">
                  <c:v>1.3321033210332107</c:v>
                </c:pt>
                <c:pt idx="39">
                  <c:v>1.1633393829401086</c:v>
                </c:pt>
                <c:pt idx="40">
                  <c:v>1</c:v>
                </c:pt>
                <c:pt idx="41">
                  <c:v>0.84182776801405979</c:v>
                </c:pt>
                <c:pt idx="42">
                  <c:v>0.68858131487889374</c:v>
                </c:pt>
                <c:pt idx="43">
                  <c:v>0.54003407155025762</c:v>
                </c:pt>
                <c:pt idx="44">
                  <c:v>0.39597315436241587</c:v>
                </c:pt>
                <c:pt idx="45">
                  <c:v>0.25619834710743916</c:v>
                </c:pt>
                <c:pt idx="46">
                  <c:v>0.12052117263843698</c:v>
                </c:pt>
                <c:pt idx="47">
                  <c:v>-1.1235955056179137E-2</c:v>
                </c:pt>
                <c:pt idx="48">
                  <c:v>-0.13924050632911467</c:v>
                </c:pt>
                <c:pt idx="49">
                  <c:v>-0.26365054602184124</c:v>
                </c:pt>
                <c:pt idx="50">
                  <c:v>-0.38461538461538503</c:v>
                </c:pt>
                <c:pt idx="51">
                  <c:v>-0.50227617602427976</c:v>
                </c:pt>
                <c:pt idx="52">
                  <c:v>-0.6167664670658688</c:v>
                </c:pt>
                <c:pt idx="53">
                  <c:v>-0.72821270310191899</c:v>
                </c:pt>
                <c:pt idx="54">
                  <c:v>-0.83673469387755084</c:v>
                </c:pt>
                <c:pt idx="55">
                  <c:v>-0.94244604316546798</c:v>
                </c:pt>
                <c:pt idx="56">
                  <c:v>-1.0454545454545459</c:v>
                </c:pt>
                <c:pt idx="57">
                  <c:v>-1.1458625525946706</c:v>
                </c:pt>
                <c:pt idx="58">
                  <c:v>-1.24376731301939</c:v>
                </c:pt>
                <c:pt idx="59">
                  <c:v>-1.3392612859097124</c:v>
                </c:pt>
                <c:pt idx="60">
                  <c:v>-1.4324324324324316</c:v>
                </c:pt>
                <c:pt idx="61">
                  <c:v>-1.5233644859813085</c:v>
                </c:pt>
                <c:pt idx="62">
                  <c:v>-1.6121372031662267</c:v>
                </c:pt>
                <c:pt idx="63">
                  <c:v>-1.6988265971316814</c:v>
                </c:pt>
                <c:pt idx="64">
                  <c:v>-1.7835051546391751</c:v>
                </c:pt>
                <c:pt idx="65">
                  <c:v>-1.8662420382165603</c:v>
                </c:pt>
                <c:pt idx="66">
                  <c:v>-1.9471032745591934</c:v>
                </c:pt>
                <c:pt idx="67">
                  <c:v>-2.026151930261519</c:v>
                </c:pt>
                <c:pt idx="68">
                  <c:v>-2.1034482758620694</c:v>
                </c:pt>
                <c:pt idx="69">
                  <c:v>-2.1790499390986611</c:v>
                </c:pt>
                <c:pt idx="70">
                  <c:v>-2.2530120481927716</c:v>
                </c:pt>
                <c:pt idx="71">
                  <c:v>-2.3253873659118005</c:v>
                </c:pt>
                <c:pt idx="72">
                  <c:v>-2.3962264150943398</c:v>
                </c:pt>
                <c:pt idx="73">
                  <c:v>-2.4655775962660442</c:v>
                </c:pt>
                <c:pt idx="74">
                  <c:v>-2.5334872979214778</c:v>
                </c:pt>
                <c:pt idx="75">
                  <c:v>-2.5999999999999996</c:v>
                </c:pt>
                <c:pt idx="76">
                  <c:v>-2.6651583710407243</c:v>
                </c:pt>
                <c:pt idx="77">
                  <c:v>-2.7290033594624861</c:v>
                </c:pt>
                <c:pt idx="78">
                  <c:v>-2.7915742793791569</c:v>
                </c:pt>
                <c:pt idx="79">
                  <c:v>-2.8529088913282106</c:v>
                </c:pt>
                <c:pt idx="80">
                  <c:v>-2.9130434782608692</c:v>
                </c:pt>
                <c:pt idx="81">
                  <c:v>-2.972012917115177</c:v>
                </c:pt>
                <c:pt idx="82">
                  <c:v>-3.0298507462686564</c:v>
                </c:pt>
                <c:pt idx="83">
                  <c:v>-3.0865892291446668</c:v>
                </c:pt>
                <c:pt idx="84">
                  <c:v>-3.1422594142259408</c:v>
                </c:pt>
                <c:pt idx="85">
                  <c:v>-3.1968911917098435</c:v>
                </c:pt>
                <c:pt idx="86">
                  <c:v>-3.2505133470225864</c:v>
                </c:pt>
                <c:pt idx="87">
                  <c:v>-3.303153611393693</c:v>
                </c:pt>
                <c:pt idx="88">
                  <c:v>-3.354838709677419</c:v>
                </c:pt>
                <c:pt idx="89">
                  <c:v>-3.4055944055944058</c:v>
                </c:pt>
                <c:pt idx="90">
                  <c:v>-3.455445544554455</c:v>
                </c:pt>
              </c:numCache>
            </c:numRef>
          </c:yVal>
          <c:smooth val="1"/>
        </c:ser>
        <c:ser>
          <c:idx val="1"/>
          <c:order val="1"/>
          <c:spPr>
            <a:ln>
              <a:noFill/>
            </a:ln>
          </c:spPr>
          <c:xVal>
            <c:numRef>
              <c:f>Ципф!$B$6:$B$126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Ципф!$D$6:$D$76</c:f>
              <c:numCache>
                <c:formatCode>0.0</c:formatCode>
                <c:ptCount val="71"/>
                <c:pt idx="0">
                  <c:v>18.856891731202332</c:v>
                </c:pt>
                <c:pt idx="1">
                  <c:v>16.274187369774218</c:v>
                </c:pt>
                <c:pt idx="2">
                  <c:v>13.59956581266124</c:v>
                </c:pt>
                <c:pt idx="3">
                  <c:v>14.714143448763494</c:v>
                </c:pt>
                <c:pt idx="4">
                  <c:v>13.926786038149119</c:v>
                </c:pt>
                <c:pt idx="5">
                  <c:v>12.343704446998082</c:v>
                </c:pt>
                <c:pt idx="6">
                  <c:v>14.692483059481543</c:v>
                </c:pt>
                <c:pt idx="7">
                  <c:v>14.347742502820759</c:v>
                </c:pt>
                <c:pt idx="8">
                  <c:v>13.101394117683585</c:v>
                </c:pt>
                <c:pt idx="9">
                  <c:v>11.095737600202815</c:v>
                </c:pt>
                <c:pt idx="10">
                  <c:v>8.7407609786244613</c:v>
                </c:pt>
                <c:pt idx="11">
                  <c:v>8.919123227467507</c:v>
                </c:pt>
                <c:pt idx="12">
                  <c:v>9.2255298262275289</c:v>
                </c:pt>
                <c:pt idx="13">
                  <c:v>8.4916297179866937</c:v>
                </c:pt>
                <c:pt idx="14">
                  <c:v>8.258599218051943</c:v>
                </c:pt>
                <c:pt idx="15">
                  <c:v>7.3963811018966874</c:v>
                </c:pt>
                <c:pt idx="16">
                  <c:v>6.5212470401132761</c:v>
                </c:pt>
                <c:pt idx="17">
                  <c:v>5.9133990045986851</c:v>
                </c:pt>
                <c:pt idx="18">
                  <c:v>5.0003343735402161</c:v>
                </c:pt>
                <c:pt idx="19">
                  <c:v>4.6851528201106385</c:v>
                </c:pt>
                <c:pt idx="20">
                  <c:v>4.9075486510063548</c:v>
                </c:pt>
                <c:pt idx="21">
                  <c:v>5.3357600855653553</c:v>
                </c:pt>
                <c:pt idx="22">
                  <c:v>4.7980084802237366</c:v>
                </c:pt>
                <c:pt idx="23">
                  <c:v>4.9861130858805724</c:v>
                </c:pt>
                <c:pt idx="24">
                  <c:v>4.4712600272735381</c:v>
                </c:pt>
                <c:pt idx="25">
                  <c:v>2.8901280177451749</c:v>
                </c:pt>
                <c:pt idx="26">
                  <c:v>2.6978162690972862</c:v>
                </c:pt>
                <c:pt idx="27">
                  <c:v>3.2405992425863728</c:v>
                </c:pt>
                <c:pt idx="28">
                  <c:v>3.7333064182927034</c:v>
                </c:pt>
                <c:pt idx="29">
                  <c:v>3.3381170582202913</c:v>
                </c:pt>
                <c:pt idx="30">
                  <c:v>3.0614880717523718</c:v>
                </c:pt>
                <c:pt idx="31">
                  <c:v>2.8593148197531892</c:v>
                </c:pt>
                <c:pt idx="32">
                  <c:v>2.4707733365680218</c:v>
                </c:pt>
                <c:pt idx="33">
                  <c:v>2.2298798358267868</c:v>
                </c:pt>
                <c:pt idx="34">
                  <c:v>2.5235074434393878</c:v>
                </c:pt>
                <c:pt idx="35">
                  <c:v>2.6630880108313493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9728"/>
        <c:axId val="20491264"/>
      </c:scatterChart>
      <c:valAx>
        <c:axId val="204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91264"/>
        <c:crosses val="autoZero"/>
        <c:crossBetween val="midCat"/>
      </c:valAx>
      <c:valAx>
        <c:axId val="204912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489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9524</xdr:rowOff>
    </xdr:from>
    <xdr:to>
      <xdr:col>20</xdr:col>
      <xdr:colOff>0</xdr:colOff>
      <xdr:row>28</xdr:row>
      <xdr:rowOff>19049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vid%20&#1076;&#1080;&#1085;&#1072;&#1084;&#1080;&#1082;&#1072;%2017042020%20&#8212;%20&#1050;&#1080;&#1090;&#1072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График"/>
      <sheetName val="Доли"/>
      <sheetName val="РостБолеющих"/>
      <sheetName val="Ци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0</v>
          </cell>
          <cell r="C6">
            <v>80</v>
          </cell>
          <cell r="D6">
            <v>30.681042202962573</v>
          </cell>
        </row>
        <row r="7">
          <cell r="B7">
            <v>1</v>
          </cell>
          <cell r="C7">
            <v>61.400000000000006</v>
          </cell>
          <cell r="D7">
            <v>49.284005458435786</v>
          </cell>
        </row>
        <row r="8">
          <cell r="B8">
            <v>2</v>
          </cell>
          <cell r="C8">
            <v>49</v>
          </cell>
          <cell r="D8">
            <v>51.477012168073564</v>
          </cell>
        </row>
        <row r="9">
          <cell r="B9">
            <v>3</v>
          </cell>
          <cell r="C9">
            <v>40.142857142857146</v>
          </cell>
          <cell r="D9">
            <v>43.696092915414212</v>
          </cell>
        </row>
        <row r="10">
          <cell r="B10">
            <v>4</v>
          </cell>
          <cell r="C10">
            <v>33.5</v>
          </cell>
          <cell r="D10">
            <v>63.671721039049146</v>
          </cell>
        </row>
        <row r="11">
          <cell r="B11">
            <v>5</v>
          </cell>
          <cell r="C11">
            <v>28.333333333333336</v>
          </cell>
          <cell r="D11">
            <v>46.008495104925196</v>
          </cell>
        </row>
        <row r="12">
          <cell r="B12">
            <v>6</v>
          </cell>
          <cell r="C12">
            <v>24.200000000000003</v>
          </cell>
          <cell r="D12">
            <v>21.84658759723601</v>
          </cell>
        </row>
        <row r="13">
          <cell r="B13">
            <v>7</v>
          </cell>
          <cell r="C13">
            <v>20.81818181818182</v>
          </cell>
          <cell r="D13">
            <v>26.834660125219735</v>
          </cell>
        </row>
        <row r="14">
          <cell r="B14">
            <v>8</v>
          </cell>
          <cell r="C14">
            <v>18</v>
          </cell>
          <cell r="D14">
            <v>20.487168614503879</v>
          </cell>
        </row>
        <row r="15">
          <cell r="B15">
            <v>9</v>
          </cell>
          <cell r="C15">
            <v>15.615384615384617</v>
          </cell>
          <cell r="D15">
            <v>29.888950685257075</v>
          </cell>
        </row>
        <row r="16">
          <cell r="B16">
            <v>10</v>
          </cell>
          <cell r="C16">
            <v>13.571428571428573</v>
          </cell>
          <cell r="D16">
            <v>28.277763210428052</v>
          </cell>
        </row>
        <row r="17">
          <cell r="B17">
            <v>11</v>
          </cell>
          <cell r="C17">
            <v>11.8</v>
          </cell>
          <cell r="D17">
            <v>19.021597362866171</v>
          </cell>
        </row>
        <row r="18">
          <cell r="B18">
            <v>12</v>
          </cell>
          <cell r="C18">
            <v>10.25</v>
          </cell>
          <cell r="D18">
            <v>17.485038053360903</v>
          </cell>
        </row>
        <row r="19">
          <cell r="B19">
            <v>13</v>
          </cell>
          <cell r="C19">
            <v>8.882352941176471</v>
          </cell>
          <cell r="D19">
            <v>12.849680336359558</v>
          </cell>
        </row>
        <row r="20">
          <cell r="B20">
            <v>14</v>
          </cell>
          <cell r="C20">
            <v>7.6666666666666679</v>
          </cell>
          <cell r="D20">
            <v>10.447760413690798</v>
          </cell>
        </row>
        <row r="21">
          <cell r="B21">
            <v>15</v>
          </cell>
          <cell r="C21">
            <v>6.5789473684210513</v>
          </cell>
          <cell r="D21">
            <v>8.4417913600010053</v>
          </cell>
        </row>
        <row r="22">
          <cell r="B22">
            <v>16</v>
          </cell>
          <cell r="C22">
            <v>5.6000000000000014</v>
          </cell>
          <cell r="D22">
            <v>6.7467190884855421</v>
          </cell>
        </row>
        <row r="23">
          <cell r="B23">
            <v>17</v>
          </cell>
          <cell r="C23">
            <v>4.7142857142857153</v>
          </cell>
          <cell r="D23">
            <v>5.9016085981726807</v>
          </cell>
        </row>
        <row r="24">
          <cell r="B24">
            <v>18</v>
          </cell>
          <cell r="C24">
            <v>3.9090909090909101</v>
          </cell>
          <cell r="D24">
            <v>4.1087013069516898</v>
          </cell>
        </row>
        <row r="25">
          <cell r="B25">
            <v>19</v>
          </cell>
          <cell r="C25">
            <v>3.1739130434782616</v>
          </cell>
          <cell r="D25">
            <v>1.6158941035829821</v>
          </cell>
        </row>
        <row r="26">
          <cell r="B26">
            <v>20</v>
          </cell>
          <cell r="C26">
            <v>2.5</v>
          </cell>
          <cell r="D26">
            <v>16.358069461049407</v>
          </cell>
        </row>
        <row r="27">
          <cell r="B27">
            <v>21</v>
          </cell>
          <cell r="C27">
            <v>1.8800000000000008</v>
          </cell>
          <cell r="D27">
            <v>21.37289214275966</v>
          </cell>
        </row>
        <row r="28">
          <cell r="B28">
            <v>22</v>
          </cell>
          <cell r="C28">
            <v>1.3076923076923084</v>
          </cell>
          <cell r="D28">
            <v>4.857101165053912</v>
          </cell>
        </row>
        <row r="29">
          <cell r="B29">
            <v>23</v>
          </cell>
          <cell r="C29">
            <v>0.77777777777777857</v>
          </cell>
          <cell r="D29">
            <v>1.0505373882799596</v>
          </cell>
        </row>
        <row r="30">
          <cell r="B30">
            <v>24</v>
          </cell>
          <cell r="C30">
            <v>0.28571428571428648</v>
          </cell>
          <cell r="D30">
            <v>0.64567552524086302</v>
          </cell>
        </row>
        <row r="31">
          <cell r="B31">
            <v>25</v>
          </cell>
          <cell r="C31">
            <v>-0.1724137931034484</v>
          </cell>
          <cell r="D31">
            <v>9.1337862358376043E-2</v>
          </cell>
        </row>
        <row r="32">
          <cell r="B32">
            <v>26</v>
          </cell>
          <cell r="C32">
            <v>-0.59999999999999964</v>
          </cell>
          <cell r="D32">
            <v>-1.2346311066320559</v>
          </cell>
        </row>
        <row r="33">
          <cell r="B33">
            <v>27</v>
          </cell>
          <cell r="C33">
            <v>-1</v>
          </cell>
          <cell r="D33">
            <v>-2.6224448709247783</v>
          </cell>
        </row>
        <row r="34">
          <cell r="B34">
            <v>28</v>
          </cell>
          <cell r="C34">
            <v>-1.375</v>
          </cell>
          <cell r="D34">
            <v>-1.5944427632692437</v>
          </cell>
        </row>
        <row r="35">
          <cell r="B35">
            <v>29</v>
          </cell>
          <cell r="C35">
            <v>-1.7272727272727266</v>
          </cell>
          <cell r="D35">
            <v>-2.5911967317556406</v>
          </cell>
        </row>
        <row r="36">
          <cell r="B36">
            <v>30</v>
          </cell>
          <cell r="C36">
            <v>-2.0588235294117645</v>
          </cell>
          <cell r="D36">
            <v>-2.8299914333627552</v>
          </cell>
        </row>
        <row r="37">
          <cell r="B37">
            <v>31</v>
          </cell>
          <cell r="C37">
            <v>-2.3714285714285719</v>
          </cell>
          <cell r="D37">
            <v>-2.0301580467143365</v>
          </cell>
        </row>
        <row r="38">
          <cell r="B38">
            <v>32</v>
          </cell>
          <cell r="C38">
            <v>-2.6666666666666661</v>
          </cell>
          <cell r="D38">
            <v>-3.7983656638714725</v>
          </cell>
        </row>
        <row r="39">
          <cell r="B39">
            <v>33</v>
          </cell>
          <cell r="C39">
            <v>-2.9459459459459456</v>
          </cell>
          <cell r="D39">
            <v>-4.1820542209470073</v>
          </cell>
        </row>
        <row r="40">
          <cell r="B40">
            <v>34</v>
          </cell>
          <cell r="C40">
            <v>-3.2105263157894743</v>
          </cell>
          <cell r="D40">
            <v>-4.5636876926663845</v>
          </cell>
        </row>
        <row r="41">
          <cell r="B41">
            <v>35</v>
          </cell>
          <cell r="C41">
            <v>-3.4615384615384617</v>
          </cell>
          <cell r="D41">
            <v>-6.0022126016688215</v>
          </cell>
        </row>
        <row r="42">
          <cell r="B42">
            <v>36</v>
          </cell>
          <cell r="C42">
            <v>-3.6999999999999993</v>
          </cell>
          <cell r="D42">
            <v>-6.5672983787150034</v>
          </cell>
        </row>
        <row r="43">
          <cell r="B43">
            <v>37</v>
          </cell>
          <cell r="C43">
            <v>-3.9268292682926838</v>
          </cell>
          <cell r="D43">
            <v>-6.0378605882980496</v>
          </cell>
        </row>
        <row r="44">
          <cell r="B44">
            <v>38</v>
          </cell>
          <cell r="C44">
            <v>-4.1428571428571423</v>
          </cell>
          <cell r="D44">
            <v>-6.380579027717614</v>
          </cell>
        </row>
        <row r="45">
          <cell r="B45">
            <v>39</v>
          </cell>
          <cell r="C45">
            <v>-4.3488372093023262</v>
          </cell>
          <cell r="D45">
            <v>-7.0933808492693595</v>
          </cell>
        </row>
        <row r="46">
          <cell r="B46">
            <v>40</v>
          </cell>
          <cell r="C46">
            <v>-4.545454545454545</v>
          </cell>
          <cell r="D46">
            <v>-7.5439322521650309</v>
          </cell>
        </row>
        <row r="47">
          <cell r="B47">
            <v>41</v>
          </cell>
          <cell r="C47">
            <v>-4.7333333333333325</v>
          </cell>
          <cell r="D47">
            <v>-7.6316090321714602</v>
          </cell>
        </row>
        <row r="48">
          <cell r="B48">
            <v>42</v>
          </cell>
          <cell r="C48">
            <v>-4.9130434782608692</v>
          </cell>
          <cell r="D48">
            <v>-6.5527970887866331</v>
          </cell>
        </row>
        <row r="49">
          <cell r="B49">
            <v>43</v>
          </cell>
          <cell r="C49">
            <v>-5.0851063829787231</v>
          </cell>
          <cell r="D49">
            <v>-5.8612454641834404</v>
          </cell>
        </row>
        <row r="50">
          <cell r="B50">
            <v>44</v>
          </cell>
          <cell r="C50">
            <v>-5.25</v>
          </cell>
          <cell r="D50">
            <v>-6.8864645272225022</v>
          </cell>
        </row>
        <row r="51">
          <cell r="B51">
            <v>45</v>
          </cell>
          <cell r="C51">
            <v>-5.408163265306122</v>
          </cell>
          <cell r="D51">
            <v>-7.0053873999654126</v>
          </cell>
        </row>
        <row r="52">
          <cell r="B52">
            <v>46</v>
          </cell>
          <cell r="C52">
            <v>-5.56</v>
          </cell>
          <cell r="D52">
            <v>-6.4646785505821374</v>
          </cell>
        </row>
        <row r="53">
          <cell r="B53">
            <v>47</v>
          </cell>
          <cell r="C53">
            <v>-5.7058823529411766</v>
          </cell>
          <cell r="D53">
            <v>-7.0809823881901268</v>
          </cell>
        </row>
        <row r="54">
          <cell r="B54">
            <v>48</v>
          </cell>
          <cell r="C54">
            <v>-5.8461538461538458</v>
          </cell>
          <cell r="D54">
            <v>-7.3300889268762992</v>
          </cell>
        </row>
        <row r="55">
          <cell r="B55">
            <v>49</v>
          </cell>
          <cell r="C55">
            <v>-5.9811320754716979</v>
          </cell>
          <cell r="D55">
            <v>-7.4747430084338706</v>
          </cell>
        </row>
        <row r="56">
          <cell r="B56">
            <v>50</v>
          </cell>
          <cell r="C56">
            <v>-6.1111111111111107</v>
          </cell>
          <cell r="D56">
            <v>-8.6517878679747362</v>
          </cell>
        </row>
        <row r="57">
          <cell r="B57">
            <v>51</v>
          </cell>
          <cell r="C57">
            <v>-6.2363636363636363</v>
          </cell>
          <cell r="D57">
            <v>-9.6100397238385362</v>
          </cell>
        </row>
        <row r="58">
          <cell r="B58">
            <v>52</v>
          </cell>
          <cell r="C58">
            <v>-6.3571428571428568</v>
          </cell>
          <cell r="D58">
            <v>-8.4289300395423599</v>
          </cell>
        </row>
        <row r="59">
          <cell r="B59">
            <v>53</v>
          </cell>
          <cell r="C59">
            <v>-6.4736842105263159</v>
          </cell>
          <cell r="D59">
            <v>-7.341899137316787</v>
          </cell>
        </row>
        <row r="60">
          <cell r="B60">
            <v>54</v>
          </cell>
          <cell r="C60">
            <v>-6.5862068965517242</v>
          </cell>
          <cell r="D60">
            <v>-8.1648596460551452</v>
          </cell>
        </row>
        <row r="61">
          <cell r="B61">
            <v>55</v>
          </cell>
          <cell r="C61">
            <v>-6.6949152542372881</v>
          </cell>
          <cell r="D61">
            <v>-8.1351620305025527</v>
          </cell>
        </row>
        <row r="62">
          <cell r="B62">
            <v>56</v>
          </cell>
          <cell r="C62">
            <v>-6.8</v>
          </cell>
          <cell r="D62">
            <v>-7.38137966895418</v>
          </cell>
        </row>
        <row r="63">
          <cell r="B63">
            <v>57</v>
          </cell>
          <cell r="C63">
            <v>-6.9016393442622954</v>
          </cell>
          <cell r="D63">
            <v>-6.8659077070793995</v>
          </cell>
        </row>
        <row r="64">
          <cell r="B64">
            <v>58</v>
          </cell>
          <cell r="C64">
            <v>-7</v>
          </cell>
          <cell r="D64">
            <v>-5.7907068973340747</v>
          </cell>
        </row>
        <row r="65">
          <cell r="B65">
            <v>59</v>
          </cell>
          <cell r="C65">
            <v>-7.0952380952380949</v>
          </cell>
          <cell r="D65">
            <v>-5.144557287286144</v>
          </cell>
        </row>
        <row r="66">
          <cell r="B66">
            <v>60</v>
          </cell>
          <cell r="C66">
            <v>-7.1875</v>
          </cell>
          <cell r="D66">
            <v>-6.1232336023567591</v>
          </cell>
        </row>
        <row r="67">
          <cell r="B67">
            <v>61</v>
          </cell>
          <cell r="C67">
            <v>-7.2769230769230768</v>
          </cell>
          <cell r="D67">
            <v>-7.3959240954164285</v>
          </cell>
        </row>
        <row r="68">
          <cell r="B68">
            <v>62</v>
          </cell>
          <cell r="C68">
            <v>-7.3636363636363633</v>
          </cell>
          <cell r="D68">
            <v>-6.3527974015598172</v>
          </cell>
        </row>
        <row r="69">
          <cell r="B69">
            <v>63</v>
          </cell>
          <cell r="C69">
            <v>-7.4477611940298507</v>
          </cell>
          <cell r="D69">
            <v>-7.0443089047008911</v>
          </cell>
        </row>
        <row r="70">
          <cell r="B70">
            <v>64</v>
          </cell>
          <cell r="C70">
            <v>-7.5294117647058822</v>
          </cell>
          <cell r="D70">
            <v>-9.4602852672420852</v>
          </cell>
        </row>
        <row r="71">
          <cell r="B71">
            <v>65</v>
          </cell>
          <cell r="C71">
            <v>-7.6086956521739131</v>
          </cell>
          <cell r="D71">
            <v>-8.9616822741944482</v>
          </cell>
        </row>
        <row r="72">
          <cell r="B72">
            <v>66</v>
          </cell>
          <cell r="C72">
            <v>-7.6857142857142859</v>
          </cell>
          <cell r="D72">
            <v>-8.1503204340720785</v>
          </cell>
        </row>
        <row r="73">
          <cell r="B73">
            <v>67</v>
          </cell>
          <cell r="C73">
            <v>-7.76056338028169</v>
          </cell>
        </row>
        <row r="74">
          <cell r="B74">
            <v>68</v>
          </cell>
          <cell r="C74">
            <v>-7.833333333333333</v>
          </cell>
        </row>
        <row r="75">
          <cell r="B75">
            <v>69</v>
          </cell>
          <cell r="C75">
            <v>-7.904109589041096</v>
          </cell>
        </row>
        <row r="76">
          <cell r="B76">
            <v>70</v>
          </cell>
          <cell r="C76">
            <v>-7.9729729729729728</v>
          </cell>
        </row>
        <row r="77">
          <cell r="B77">
            <v>71</v>
          </cell>
          <cell r="C77">
            <v>-8.0399999999999991</v>
          </cell>
        </row>
        <row r="78">
          <cell r="B78">
            <v>72</v>
          </cell>
          <cell r="C78">
            <v>-8.1052631578947363</v>
          </cell>
        </row>
        <row r="79">
          <cell r="B79">
            <v>73</v>
          </cell>
          <cell r="C79">
            <v>-8.1688311688311686</v>
          </cell>
        </row>
        <row r="80">
          <cell r="B80">
            <v>74</v>
          </cell>
          <cell r="C80">
            <v>-8.2307692307692299</v>
          </cell>
        </row>
        <row r="81">
          <cell r="B81">
            <v>75</v>
          </cell>
          <cell r="C81">
            <v>-8.2911392405063289</v>
          </cell>
        </row>
        <row r="82">
          <cell r="B82">
            <v>76</v>
          </cell>
          <cell r="C82">
            <v>-8.35</v>
          </cell>
        </row>
        <row r="83">
          <cell r="B83">
            <v>77</v>
          </cell>
          <cell r="C83">
            <v>-8.4074074074074083</v>
          </cell>
        </row>
        <row r="84">
          <cell r="B84">
            <v>78</v>
          </cell>
          <cell r="C84">
            <v>-8.4634146341463428</v>
          </cell>
        </row>
        <row r="85">
          <cell r="B85">
            <v>79</v>
          </cell>
          <cell r="C85">
            <v>-8.5180722891566276</v>
          </cell>
        </row>
        <row r="86">
          <cell r="B86">
            <v>80</v>
          </cell>
          <cell r="C86">
            <v>-8.5714285714285712</v>
          </cell>
        </row>
        <row r="87">
          <cell r="B87">
            <v>81</v>
          </cell>
          <cell r="C87">
            <v>-8.6235294117647054</v>
          </cell>
        </row>
        <row r="88">
          <cell r="B88">
            <v>82</v>
          </cell>
          <cell r="C88">
            <v>-8.6744186046511622</v>
          </cell>
        </row>
        <row r="89">
          <cell r="B89">
            <v>83</v>
          </cell>
          <cell r="C89">
            <v>-8.724137931034484</v>
          </cell>
        </row>
        <row r="90">
          <cell r="B90">
            <v>84</v>
          </cell>
          <cell r="C90">
            <v>-8.7727272727272734</v>
          </cell>
        </row>
        <row r="91">
          <cell r="B91">
            <v>85</v>
          </cell>
          <cell r="C91">
            <v>-8.8202247191011232</v>
          </cell>
        </row>
        <row r="92">
          <cell r="B92">
            <v>86</v>
          </cell>
          <cell r="C92">
            <v>-8.8666666666666671</v>
          </cell>
        </row>
        <row r="93">
          <cell r="B93">
            <v>87</v>
          </cell>
          <cell r="C93">
            <v>-8.9120879120879124</v>
          </cell>
        </row>
        <row r="94">
          <cell r="B94">
            <v>88</v>
          </cell>
          <cell r="C94">
            <v>-8.9565217391304337</v>
          </cell>
        </row>
        <row r="95">
          <cell r="B95">
            <v>89</v>
          </cell>
          <cell r="C95">
            <v>-9</v>
          </cell>
        </row>
        <row r="96">
          <cell r="B96">
            <v>90</v>
          </cell>
          <cell r="C96">
            <v>-9.0425531914893611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thub.com/CSSEGISandData/COVID-19/tree/master/csse_covid_19_data/csse_covid_19_time_ser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3"/>
  <sheetViews>
    <sheetView topLeftCell="A150" workbookViewId="0">
      <selection activeCell="F165" sqref="F165"/>
    </sheetView>
  </sheetViews>
  <sheetFormatPr defaultRowHeight="15" x14ac:dyDescent="0.25"/>
  <cols>
    <col min="2" max="2" width="10.140625" bestFit="1" customWidth="1"/>
    <col min="3" max="3" width="12.42578125" bestFit="1" customWidth="1"/>
    <col min="4" max="4" width="9.85546875" bestFit="1" customWidth="1"/>
    <col min="5" max="5" width="16.42578125" bestFit="1" customWidth="1"/>
    <col min="6" max="6" width="11.140625" bestFit="1" customWidth="1"/>
    <col min="7" max="7" width="22" bestFit="1" customWidth="1"/>
  </cols>
  <sheetData>
    <row r="2" spans="2:7" x14ac:dyDescent="0.25">
      <c r="B2" s="3" t="s">
        <v>4</v>
      </c>
    </row>
    <row r="4" spans="2:7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</row>
    <row r="5" spans="2:7" x14ac:dyDescent="0.25">
      <c r="B5" s="1">
        <v>43852</v>
      </c>
      <c r="C5" s="5">
        <v>555</v>
      </c>
      <c r="D5" s="5">
        <v>17</v>
      </c>
      <c r="E5" s="5">
        <v>28</v>
      </c>
      <c r="F5" s="5">
        <f>C5-D5-E5</f>
        <v>510</v>
      </c>
    </row>
    <row r="6" spans="2:7" x14ac:dyDescent="0.25">
      <c r="B6" s="1">
        <v>43853</v>
      </c>
      <c r="C6" s="5">
        <v>654</v>
      </c>
      <c r="D6" s="5">
        <v>18</v>
      </c>
      <c r="E6" s="5">
        <v>30</v>
      </c>
      <c r="F6" s="5">
        <f t="shared" ref="F6:F69" si="0">C6-D6-E6</f>
        <v>606</v>
      </c>
    </row>
    <row r="7" spans="2:7" x14ac:dyDescent="0.25">
      <c r="B7" s="1">
        <v>43854</v>
      </c>
      <c r="C7" s="5">
        <v>941</v>
      </c>
      <c r="D7" s="5">
        <v>26</v>
      </c>
      <c r="E7" s="5">
        <v>36</v>
      </c>
      <c r="F7" s="5">
        <f t="shared" si="0"/>
        <v>879</v>
      </c>
      <c r="G7" s="4">
        <f>((F7/F5)^(1/2)-1)*100</f>
        <v>31.283259091352011</v>
      </c>
    </row>
    <row r="8" spans="2:7" x14ac:dyDescent="0.25">
      <c r="B8" s="1">
        <v>43855</v>
      </c>
      <c r="C8" s="5">
        <v>1434</v>
      </c>
      <c r="D8" s="5">
        <v>42</v>
      </c>
      <c r="E8" s="5">
        <v>39</v>
      </c>
      <c r="F8" s="5">
        <f t="shared" si="0"/>
        <v>1353</v>
      </c>
      <c r="G8" s="4">
        <f t="shared" ref="G8:G71" si="1">((F8/F6)^(1/2)-1)*100</f>
        <v>49.421326032355005</v>
      </c>
    </row>
    <row r="9" spans="2:7" x14ac:dyDescent="0.25">
      <c r="B9" s="1">
        <v>43856</v>
      </c>
      <c r="C9" s="5">
        <v>2115</v>
      </c>
      <c r="D9" s="5">
        <v>56</v>
      </c>
      <c r="E9" s="5">
        <v>52</v>
      </c>
      <c r="F9" s="5">
        <f t="shared" si="0"/>
        <v>2007</v>
      </c>
      <c r="G9" s="4">
        <f t="shared" si="1"/>
        <v>51.105143873792237</v>
      </c>
    </row>
    <row r="10" spans="2:7" x14ac:dyDescent="0.25">
      <c r="B10" s="1">
        <v>43857</v>
      </c>
      <c r="C10" s="5">
        <v>2923</v>
      </c>
      <c r="D10" s="5">
        <v>82</v>
      </c>
      <c r="E10" s="5">
        <v>61</v>
      </c>
      <c r="F10" s="5">
        <f t="shared" si="0"/>
        <v>2780</v>
      </c>
      <c r="G10" s="4">
        <f t="shared" si="1"/>
        <v>43.342013178463112</v>
      </c>
    </row>
    <row r="11" spans="2:7" x14ac:dyDescent="0.25">
      <c r="B11" s="1">
        <v>43858</v>
      </c>
      <c r="C11" s="5">
        <v>5574</v>
      </c>
      <c r="D11" s="5">
        <v>131</v>
      </c>
      <c r="E11" s="5">
        <v>107</v>
      </c>
      <c r="F11" s="5">
        <f t="shared" si="0"/>
        <v>5336</v>
      </c>
      <c r="G11" s="4">
        <f t="shared" si="1"/>
        <v>63.055038836844005</v>
      </c>
    </row>
    <row r="12" spans="2:7" x14ac:dyDescent="0.25">
      <c r="B12" s="1">
        <v>43859</v>
      </c>
      <c r="C12" s="5">
        <v>6161</v>
      </c>
      <c r="D12" s="5">
        <v>133</v>
      </c>
      <c r="E12" s="5">
        <v>126</v>
      </c>
      <c r="F12" s="5">
        <f t="shared" si="0"/>
        <v>5902</v>
      </c>
      <c r="G12" s="4">
        <f t="shared" si="1"/>
        <v>45.705922416826027</v>
      </c>
    </row>
    <row r="13" spans="2:7" x14ac:dyDescent="0.25">
      <c r="B13" s="1">
        <v>43860</v>
      </c>
      <c r="C13" s="5">
        <v>8227</v>
      </c>
      <c r="D13" s="5">
        <v>171</v>
      </c>
      <c r="E13" s="5">
        <v>143</v>
      </c>
      <c r="F13" s="5">
        <f t="shared" si="0"/>
        <v>7913</v>
      </c>
      <c r="G13" s="4">
        <f t="shared" si="1"/>
        <v>21.776271374455657</v>
      </c>
    </row>
    <row r="14" spans="2:7" x14ac:dyDescent="0.25">
      <c r="B14" s="1">
        <v>43861</v>
      </c>
      <c r="C14" s="5">
        <v>9921</v>
      </c>
      <c r="D14" s="5">
        <v>213</v>
      </c>
      <c r="E14" s="5">
        <v>222</v>
      </c>
      <c r="F14" s="5">
        <f t="shared" si="0"/>
        <v>9486</v>
      </c>
      <c r="G14" s="4">
        <f t="shared" si="1"/>
        <v>26.777434074757412</v>
      </c>
    </row>
    <row r="15" spans="2:7" x14ac:dyDescent="0.25">
      <c r="B15" s="1">
        <v>43862</v>
      </c>
      <c r="C15" s="5">
        <v>12030</v>
      </c>
      <c r="D15" s="5">
        <v>259</v>
      </c>
      <c r="E15" s="5">
        <v>284</v>
      </c>
      <c r="F15" s="5">
        <f t="shared" si="0"/>
        <v>11487</v>
      </c>
      <c r="G15" s="4">
        <f t="shared" si="1"/>
        <v>20.484929444213272</v>
      </c>
    </row>
    <row r="16" spans="2:7" x14ac:dyDescent="0.25">
      <c r="B16" s="1">
        <v>43863</v>
      </c>
      <c r="C16" s="5">
        <v>16779</v>
      </c>
      <c r="D16" s="5">
        <v>362</v>
      </c>
      <c r="E16" s="5">
        <v>472</v>
      </c>
      <c r="F16" s="5">
        <f t="shared" si="0"/>
        <v>15945</v>
      </c>
      <c r="G16" s="4">
        <f t="shared" si="1"/>
        <v>29.649456833335798</v>
      </c>
    </row>
    <row r="17" spans="2:7" x14ac:dyDescent="0.25">
      <c r="B17" s="1">
        <v>43864</v>
      </c>
      <c r="C17" s="5">
        <v>19873</v>
      </c>
      <c r="D17" s="5">
        <v>426</v>
      </c>
      <c r="E17" s="5">
        <v>623</v>
      </c>
      <c r="F17" s="5">
        <f t="shared" si="0"/>
        <v>18824</v>
      </c>
      <c r="G17" s="4">
        <f t="shared" si="1"/>
        <v>28.012578819552083</v>
      </c>
    </row>
    <row r="18" spans="2:7" x14ac:dyDescent="0.25">
      <c r="B18" s="1">
        <v>43865</v>
      </c>
      <c r="C18" s="5">
        <v>23883</v>
      </c>
      <c r="D18" s="5">
        <v>492</v>
      </c>
      <c r="E18" s="5">
        <v>852</v>
      </c>
      <c r="F18" s="5">
        <f t="shared" si="0"/>
        <v>22539</v>
      </c>
      <c r="G18" s="4">
        <f t="shared" si="1"/>
        <v>18.892664463444973</v>
      </c>
    </row>
    <row r="19" spans="2:7" x14ac:dyDescent="0.25">
      <c r="B19" s="1">
        <v>43866</v>
      </c>
      <c r="C19" s="5">
        <v>27626</v>
      </c>
      <c r="D19" s="5">
        <v>564</v>
      </c>
      <c r="E19" s="5">
        <v>1124</v>
      </c>
      <c r="F19" s="5">
        <f t="shared" si="0"/>
        <v>25938</v>
      </c>
      <c r="G19" s="4">
        <f t="shared" si="1"/>
        <v>17.38491393509436</v>
      </c>
    </row>
    <row r="20" spans="2:7" x14ac:dyDescent="0.25">
      <c r="B20" s="1">
        <v>43867</v>
      </c>
      <c r="C20" s="5">
        <v>30784</v>
      </c>
      <c r="D20" s="5">
        <v>634</v>
      </c>
      <c r="E20" s="5">
        <v>1487</v>
      </c>
      <c r="F20" s="5">
        <f t="shared" si="0"/>
        <v>28663</v>
      </c>
      <c r="G20" s="4">
        <f t="shared" si="1"/>
        <v>12.769979129687115</v>
      </c>
    </row>
    <row r="21" spans="2:7" x14ac:dyDescent="0.25">
      <c r="B21" s="1">
        <v>43868</v>
      </c>
      <c r="C21" s="5">
        <v>34380</v>
      </c>
      <c r="D21" s="5">
        <v>719</v>
      </c>
      <c r="E21" s="5">
        <v>2011</v>
      </c>
      <c r="F21" s="5">
        <f t="shared" si="0"/>
        <v>31650</v>
      </c>
      <c r="G21" s="4">
        <f t="shared" si="1"/>
        <v>10.463452851677935</v>
      </c>
    </row>
    <row r="22" spans="2:7" x14ac:dyDescent="0.25">
      <c r="B22" s="1">
        <v>43869</v>
      </c>
      <c r="C22" s="5">
        <v>37109</v>
      </c>
      <c r="D22" s="5">
        <v>806</v>
      </c>
      <c r="E22" s="5">
        <v>2616</v>
      </c>
      <c r="F22" s="5">
        <f t="shared" si="0"/>
        <v>33687</v>
      </c>
      <c r="G22" s="4">
        <f t="shared" si="1"/>
        <v>8.4102501271164023</v>
      </c>
    </row>
    <row r="23" spans="2:7" x14ac:dyDescent="0.25">
      <c r="B23" s="1">
        <v>43870</v>
      </c>
      <c r="C23" s="5">
        <v>40139</v>
      </c>
      <c r="D23" s="5">
        <v>906</v>
      </c>
      <c r="E23" s="5">
        <v>3244</v>
      </c>
      <c r="F23" s="5">
        <f t="shared" si="0"/>
        <v>35989</v>
      </c>
      <c r="G23" s="4">
        <f t="shared" si="1"/>
        <v>6.6345725808955036</v>
      </c>
    </row>
    <row r="24" spans="2:7" x14ac:dyDescent="0.25">
      <c r="B24" s="1">
        <v>43871</v>
      </c>
      <c r="C24" s="5">
        <v>42751</v>
      </c>
      <c r="D24" s="5">
        <v>1013</v>
      </c>
      <c r="E24" s="5">
        <v>3946</v>
      </c>
      <c r="F24" s="5">
        <f t="shared" si="0"/>
        <v>37792</v>
      </c>
      <c r="G24" s="4">
        <f t="shared" si="1"/>
        <v>5.9177556507510332</v>
      </c>
    </row>
    <row r="25" spans="2:7" x14ac:dyDescent="0.25">
      <c r="B25" s="1">
        <v>43872</v>
      </c>
      <c r="C25" s="5">
        <v>44791</v>
      </c>
      <c r="D25" s="5">
        <v>1113</v>
      </c>
      <c r="E25" s="5">
        <v>4683</v>
      </c>
      <c r="F25" s="5">
        <f t="shared" si="0"/>
        <v>38995</v>
      </c>
      <c r="G25" s="4">
        <f t="shared" si="1"/>
        <v>4.0925319937593851</v>
      </c>
    </row>
    <row r="26" spans="2:7" x14ac:dyDescent="0.25">
      <c r="B26" s="1">
        <v>43873</v>
      </c>
      <c r="C26" s="5">
        <v>45210</v>
      </c>
      <c r="D26" s="5">
        <v>1118</v>
      </c>
      <c r="E26" s="5">
        <v>5150</v>
      </c>
      <c r="F26" s="5">
        <f t="shared" si="0"/>
        <v>38942</v>
      </c>
      <c r="G26" s="4">
        <f t="shared" si="1"/>
        <v>1.5100842564808037</v>
      </c>
    </row>
    <row r="27" spans="2:7" x14ac:dyDescent="0.25">
      <c r="B27" s="1">
        <v>43874</v>
      </c>
      <c r="C27" s="5">
        <v>60357</v>
      </c>
      <c r="D27" s="5">
        <v>1371</v>
      </c>
      <c r="E27" s="5">
        <v>6295</v>
      </c>
      <c r="F27" s="5">
        <f t="shared" si="0"/>
        <v>52691</v>
      </c>
      <c r="G27" s="4">
        <f t="shared" si="1"/>
        <v>16.242183219500195</v>
      </c>
    </row>
    <row r="28" spans="2:7" x14ac:dyDescent="0.25">
      <c r="B28" s="1">
        <v>43875</v>
      </c>
      <c r="C28" s="5">
        <v>66874</v>
      </c>
      <c r="D28" s="5">
        <v>1523</v>
      </c>
      <c r="E28" s="5">
        <v>8058</v>
      </c>
      <c r="F28" s="5">
        <f t="shared" si="0"/>
        <v>57293</v>
      </c>
      <c r="G28" s="4">
        <f t="shared" si="1"/>
        <v>21.294652764564859</v>
      </c>
    </row>
    <row r="29" spans="2:7" x14ac:dyDescent="0.25">
      <c r="B29" s="1">
        <v>43876</v>
      </c>
      <c r="C29" s="5">
        <v>69019</v>
      </c>
      <c r="D29" s="5">
        <v>1666</v>
      </c>
      <c r="E29" s="5">
        <v>9395</v>
      </c>
      <c r="F29" s="5">
        <f t="shared" si="0"/>
        <v>57958</v>
      </c>
      <c r="G29" s="4">
        <f t="shared" si="1"/>
        <v>4.8789847870534642</v>
      </c>
    </row>
    <row r="30" spans="2:7" x14ac:dyDescent="0.25">
      <c r="B30" s="1">
        <v>43877</v>
      </c>
      <c r="C30" s="5">
        <v>71213</v>
      </c>
      <c r="D30" s="5">
        <v>1770</v>
      </c>
      <c r="E30" s="5">
        <v>10865</v>
      </c>
      <c r="F30" s="5">
        <f t="shared" si="0"/>
        <v>58578</v>
      </c>
      <c r="G30" s="4">
        <f t="shared" si="1"/>
        <v>1.1152099802558268</v>
      </c>
    </row>
    <row r="31" spans="2:7" x14ac:dyDescent="0.25">
      <c r="B31" s="1">
        <v>43878</v>
      </c>
      <c r="C31" s="5">
        <v>73247</v>
      </c>
      <c r="D31" s="5">
        <v>1868</v>
      </c>
      <c r="E31" s="5">
        <v>12583</v>
      </c>
      <c r="F31" s="5">
        <f t="shared" si="0"/>
        <v>58796</v>
      </c>
      <c r="G31" s="4">
        <f t="shared" si="1"/>
        <v>0.72034283045676606</v>
      </c>
    </row>
    <row r="32" spans="2:7" x14ac:dyDescent="0.25">
      <c r="B32" s="1">
        <v>43879</v>
      </c>
      <c r="C32" s="5">
        <v>75125</v>
      </c>
      <c r="D32" s="5">
        <v>2007</v>
      </c>
      <c r="E32" s="5">
        <v>14352</v>
      </c>
      <c r="F32" s="5">
        <f t="shared" si="0"/>
        <v>58766</v>
      </c>
      <c r="G32" s="4">
        <f t="shared" si="1"/>
        <v>0.16034125435990809</v>
      </c>
    </row>
    <row r="33" spans="2:7" x14ac:dyDescent="0.25">
      <c r="B33" s="1">
        <v>43880</v>
      </c>
      <c r="C33" s="5">
        <v>75628</v>
      </c>
      <c r="D33" s="5">
        <v>2122</v>
      </c>
      <c r="E33" s="5">
        <v>16121</v>
      </c>
      <c r="F33" s="5">
        <f t="shared" si="0"/>
        <v>57385</v>
      </c>
      <c r="G33" s="4">
        <f t="shared" si="1"/>
        <v>-1.2071981960319444</v>
      </c>
    </row>
    <row r="34" spans="2:7" x14ac:dyDescent="0.25">
      <c r="B34" s="1">
        <v>43881</v>
      </c>
      <c r="C34" s="5">
        <v>76186</v>
      </c>
      <c r="D34" s="5">
        <v>2247</v>
      </c>
      <c r="E34" s="5">
        <v>18177</v>
      </c>
      <c r="F34" s="5">
        <f t="shared" si="0"/>
        <v>55762</v>
      </c>
      <c r="G34" s="4">
        <f t="shared" si="1"/>
        <v>-2.5894252864476108</v>
      </c>
    </row>
    <row r="35" spans="2:7" x14ac:dyDescent="0.25">
      <c r="B35" s="1">
        <v>43882</v>
      </c>
      <c r="C35" s="5">
        <v>76808</v>
      </c>
      <c r="D35" s="5">
        <v>2251</v>
      </c>
      <c r="E35" s="5">
        <v>18890</v>
      </c>
      <c r="F35" s="5">
        <f t="shared" si="0"/>
        <v>55667</v>
      </c>
      <c r="G35" s="4">
        <f t="shared" si="1"/>
        <v>-1.5082814214237072</v>
      </c>
    </row>
    <row r="36" spans="2:7" x14ac:dyDescent="0.25">
      <c r="B36" s="1">
        <v>43883</v>
      </c>
      <c r="C36" s="5">
        <v>78561</v>
      </c>
      <c r="D36" s="5">
        <v>2458</v>
      </c>
      <c r="E36" s="5">
        <v>22886</v>
      </c>
      <c r="F36" s="5">
        <f t="shared" si="0"/>
        <v>53217</v>
      </c>
      <c r="G36" s="4">
        <f t="shared" si="1"/>
        <v>-2.3086697947349633</v>
      </c>
    </row>
    <row r="37" spans="2:7" x14ac:dyDescent="0.25">
      <c r="B37" s="1">
        <v>43884</v>
      </c>
      <c r="C37" s="5">
        <v>78947</v>
      </c>
      <c r="D37" s="5">
        <v>2469</v>
      </c>
      <c r="E37" s="5">
        <v>23394</v>
      </c>
      <c r="F37" s="5">
        <f t="shared" si="0"/>
        <v>53084</v>
      </c>
      <c r="G37" s="4">
        <f t="shared" si="1"/>
        <v>-2.3476021674312175</v>
      </c>
    </row>
    <row r="38" spans="2:7" x14ac:dyDescent="0.25">
      <c r="B38" s="1">
        <v>43885</v>
      </c>
      <c r="C38" s="5">
        <v>79549</v>
      </c>
      <c r="D38" s="5">
        <v>2629</v>
      </c>
      <c r="E38" s="5">
        <v>25227</v>
      </c>
      <c r="F38" s="5">
        <f t="shared" si="0"/>
        <v>51693</v>
      </c>
      <c r="G38" s="4">
        <f t="shared" si="1"/>
        <v>-1.4422740456923822</v>
      </c>
    </row>
    <row r="39" spans="2:7" x14ac:dyDescent="0.25">
      <c r="B39" s="1">
        <v>43886</v>
      </c>
      <c r="C39" s="5">
        <v>80393</v>
      </c>
      <c r="D39" s="5">
        <v>2708</v>
      </c>
      <c r="E39" s="5">
        <v>27905</v>
      </c>
      <c r="F39" s="5">
        <f t="shared" si="0"/>
        <v>49780</v>
      </c>
      <c r="G39" s="4">
        <f t="shared" si="1"/>
        <v>-3.1620413559560578</v>
      </c>
    </row>
    <row r="40" spans="2:7" x14ac:dyDescent="0.25">
      <c r="B40" s="1">
        <v>43887</v>
      </c>
      <c r="C40" s="5">
        <v>81375</v>
      </c>
      <c r="D40" s="5">
        <v>2770</v>
      </c>
      <c r="E40" s="5">
        <v>30384</v>
      </c>
      <c r="F40" s="5">
        <f t="shared" si="0"/>
        <v>48221</v>
      </c>
      <c r="G40" s="4">
        <f t="shared" si="1"/>
        <v>-3.4166560490444975</v>
      </c>
    </row>
    <row r="41" spans="2:7" x14ac:dyDescent="0.25">
      <c r="B41" s="1">
        <v>43888</v>
      </c>
      <c r="C41" s="5">
        <v>82733</v>
      </c>
      <c r="D41" s="5">
        <v>2814</v>
      </c>
      <c r="E41" s="5">
        <v>33277</v>
      </c>
      <c r="F41" s="5">
        <f t="shared" si="0"/>
        <v>46642</v>
      </c>
      <c r="G41" s="4">
        <f t="shared" si="1"/>
        <v>-3.2031697008303328</v>
      </c>
    </row>
    <row r="42" spans="2:7" x14ac:dyDescent="0.25">
      <c r="B42" s="1">
        <v>43889</v>
      </c>
      <c r="C42" s="5">
        <v>84099</v>
      </c>
      <c r="D42" s="5">
        <v>2872</v>
      </c>
      <c r="E42" s="5">
        <v>36711</v>
      </c>
      <c r="F42" s="5">
        <f t="shared" si="0"/>
        <v>44516</v>
      </c>
      <c r="G42" s="4">
        <f t="shared" si="1"/>
        <v>-3.9184588297044742</v>
      </c>
    </row>
    <row r="43" spans="2:7" x14ac:dyDescent="0.25">
      <c r="B43" s="1">
        <v>43890</v>
      </c>
      <c r="C43" s="5">
        <v>85993</v>
      </c>
      <c r="D43" s="5">
        <v>2941</v>
      </c>
      <c r="E43" s="5">
        <v>39782</v>
      </c>
      <c r="F43" s="5">
        <f t="shared" si="0"/>
        <v>43270</v>
      </c>
      <c r="G43" s="4">
        <f t="shared" si="1"/>
        <v>-3.6825745836613688</v>
      </c>
    </row>
    <row r="44" spans="2:7" x14ac:dyDescent="0.25">
      <c r="B44" s="1">
        <v>43891</v>
      </c>
      <c r="C44" s="5">
        <v>88348</v>
      </c>
      <c r="D44" s="5">
        <v>2996</v>
      </c>
      <c r="E44" s="5">
        <v>42716</v>
      </c>
      <c r="F44" s="5">
        <f t="shared" si="0"/>
        <v>42636</v>
      </c>
      <c r="G44" s="4">
        <f t="shared" si="1"/>
        <v>-2.1343781744367574</v>
      </c>
    </row>
    <row r="45" spans="2:7" x14ac:dyDescent="0.25">
      <c r="B45" s="1">
        <v>43892</v>
      </c>
      <c r="C45" s="5">
        <v>90281</v>
      </c>
      <c r="D45" s="5">
        <v>3085</v>
      </c>
      <c r="E45" s="5">
        <v>45602</v>
      </c>
      <c r="F45" s="5">
        <f t="shared" si="0"/>
        <v>41594</v>
      </c>
      <c r="G45" s="4">
        <f t="shared" si="1"/>
        <v>-1.9558024983665323</v>
      </c>
    </row>
    <row r="46" spans="2:7" x14ac:dyDescent="0.25">
      <c r="B46" s="1">
        <v>43893</v>
      </c>
      <c r="C46" s="5">
        <v>92803</v>
      </c>
      <c r="D46" s="5">
        <v>3160</v>
      </c>
      <c r="E46" s="5">
        <v>48228</v>
      </c>
      <c r="F46" s="5">
        <f t="shared" si="0"/>
        <v>41415</v>
      </c>
      <c r="G46" s="4">
        <f t="shared" si="1"/>
        <v>-1.4422895404845981</v>
      </c>
    </row>
    <row r="47" spans="2:7" x14ac:dyDescent="0.25">
      <c r="B47" s="1">
        <v>43894</v>
      </c>
      <c r="C47" s="5">
        <v>95064</v>
      </c>
      <c r="D47" s="5">
        <v>3253</v>
      </c>
      <c r="E47" s="5">
        <v>51170</v>
      </c>
      <c r="F47" s="5">
        <f t="shared" si="0"/>
        <v>40641</v>
      </c>
      <c r="G47" s="4">
        <f t="shared" si="1"/>
        <v>-1.1522361636615686</v>
      </c>
    </row>
    <row r="48" spans="2:7" x14ac:dyDescent="0.25">
      <c r="B48" s="1">
        <v>43895</v>
      </c>
      <c r="C48" s="5">
        <v>97828</v>
      </c>
      <c r="D48" s="5">
        <v>3347</v>
      </c>
      <c r="E48" s="5">
        <v>53796</v>
      </c>
      <c r="F48" s="5">
        <f t="shared" si="0"/>
        <v>40685</v>
      </c>
      <c r="G48" s="4">
        <f t="shared" si="1"/>
        <v>-0.88524145424170309</v>
      </c>
    </row>
    <row r="49" spans="2:8" x14ac:dyDescent="0.25">
      <c r="B49" s="1">
        <v>43896</v>
      </c>
      <c r="C49" s="5">
        <v>101732</v>
      </c>
      <c r="D49" s="5">
        <v>3459</v>
      </c>
      <c r="E49" s="5">
        <v>55865</v>
      </c>
      <c r="F49" s="5">
        <f t="shared" si="0"/>
        <v>42408</v>
      </c>
      <c r="G49" s="4">
        <f t="shared" si="1"/>
        <v>2.1507836910498401</v>
      </c>
    </row>
    <row r="50" spans="2:8" x14ac:dyDescent="0.25">
      <c r="B50" s="1">
        <v>43897</v>
      </c>
      <c r="C50" s="5">
        <v>105770</v>
      </c>
      <c r="D50" s="5">
        <v>3557</v>
      </c>
      <c r="E50" s="5">
        <v>58358</v>
      </c>
      <c r="F50" s="5">
        <f t="shared" si="0"/>
        <v>43855</v>
      </c>
      <c r="G50" s="4">
        <f t="shared" si="1"/>
        <v>3.8227187924022354</v>
      </c>
    </row>
    <row r="51" spans="2:8" x14ac:dyDescent="0.25">
      <c r="B51" s="1">
        <v>43898</v>
      </c>
      <c r="C51" s="5">
        <v>109722</v>
      </c>
      <c r="D51" s="5">
        <v>3799</v>
      </c>
      <c r="E51" s="5">
        <v>60694</v>
      </c>
      <c r="F51" s="5">
        <f t="shared" si="0"/>
        <v>45229</v>
      </c>
      <c r="G51" s="4">
        <f t="shared" si="1"/>
        <v>3.2724778358811824</v>
      </c>
    </row>
    <row r="52" spans="2:8" x14ac:dyDescent="0.25">
      <c r="B52" s="1">
        <v>43899</v>
      </c>
      <c r="C52" s="5">
        <v>113478</v>
      </c>
      <c r="D52" s="5">
        <v>3985</v>
      </c>
      <c r="E52" s="5">
        <v>62494</v>
      </c>
      <c r="F52" s="5">
        <f t="shared" si="0"/>
        <v>46999</v>
      </c>
      <c r="G52" s="4">
        <f t="shared" si="1"/>
        <v>3.5224999323682171</v>
      </c>
    </row>
    <row r="53" spans="2:8" x14ac:dyDescent="0.25">
      <c r="B53" s="1">
        <v>43900</v>
      </c>
      <c r="C53" s="5">
        <v>118483</v>
      </c>
      <c r="D53" s="5">
        <v>4259</v>
      </c>
      <c r="E53" s="5">
        <v>64404</v>
      </c>
      <c r="F53" s="5">
        <f t="shared" si="0"/>
        <v>49820</v>
      </c>
      <c r="G53" s="4">
        <f t="shared" si="1"/>
        <v>4.9526403260155005</v>
      </c>
    </row>
    <row r="54" spans="2:8" x14ac:dyDescent="0.25">
      <c r="B54" s="1">
        <v>43901</v>
      </c>
      <c r="C54" s="5">
        <v>125717</v>
      </c>
      <c r="D54" s="5">
        <v>4611</v>
      </c>
      <c r="E54" s="5">
        <v>67003</v>
      </c>
      <c r="F54" s="5">
        <f t="shared" si="0"/>
        <v>54103</v>
      </c>
      <c r="G54" s="4">
        <f t="shared" si="1"/>
        <v>7.2917588714739301</v>
      </c>
    </row>
    <row r="55" spans="2:8" x14ac:dyDescent="0.25">
      <c r="B55" s="1">
        <v>43902</v>
      </c>
      <c r="C55" s="5">
        <v>128176</v>
      </c>
      <c r="D55" s="5">
        <v>4715</v>
      </c>
      <c r="E55" s="5">
        <v>68324</v>
      </c>
      <c r="F55" s="5">
        <f t="shared" si="0"/>
        <v>55137</v>
      </c>
      <c r="G55" s="4">
        <f t="shared" si="1"/>
        <v>5.2009604112873475</v>
      </c>
    </row>
    <row r="56" spans="2:8" x14ac:dyDescent="0.25">
      <c r="B56" s="1">
        <v>43903</v>
      </c>
      <c r="C56" s="5">
        <v>144948</v>
      </c>
      <c r="D56" s="5">
        <v>5397</v>
      </c>
      <c r="E56" s="5">
        <v>70251</v>
      </c>
      <c r="F56" s="5">
        <f t="shared" si="0"/>
        <v>69300</v>
      </c>
      <c r="G56" s="4">
        <f t="shared" si="1"/>
        <v>13.176417771794856</v>
      </c>
    </row>
    <row r="57" spans="2:8" x14ac:dyDescent="0.25">
      <c r="B57" s="1">
        <v>43904</v>
      </c>
      <c r="C57" s="5">
        <v>155777</v>
      </c>
      <c r="D57" s="5">
        <v>5811</v>
      </c>
      <c r="E57" s="5">
        <v>72624</v>
      </c>
      <c r="F57" s="5">
        <f t="shared" si="0"/>
        <v>77342</v>
      </c>
      <c r="G57" s="4">
        <f t="shared" si="1"/>
        <v>18.436654948829158</v>
      </c>
    </row>
    <row r="58" spans="2:8" x14ac:dyDescent="0.25">
      <c r="B58" s="1">
        <v>43905</v>
      </c>
      <c r="C58" s="5">
        <v>167052</v>
      </c>
      <c r="D58" s="5">
        <v>6431</v>
      </c>
      <c r="E58" s="5">
        <v>76034</v>
      </c>
      <c r="F58" s="5">
        <f t="shared" si="0"/>
        <v>84587</v>
      </c>
      <c r="G58" s="4">
        <f t="shared" si="1"/>
        <v>10.480388784237672</v>
      </c>
    </row>
    <row r="59" spans="2:8" x14ac:dyDescent="0.25">
      <c r="B59" s="1">
        <v>43906</v>
      </c>
      <c r="C59" s="5">
        <v>181059</v>
      </c>
      <c r="D59" s="5">
        <v>7117</v>
      </c>
      <c r="E59" s="5">
        <v>78088</v>
      </c>
      <c r="F59" s="5">
        <f t="shared" si="0"/>
        <v>95854</v>
      </c>
      <c r="G59" s="4">
        <f t="shared" si="1"/>
        <v>11.326209239302099</v>
      </c>
    </row>
    <row r="60" spans="2:8" x14ac:dyDescent="0.25">
      <c r="B60" s="1">
        <v>43907</v>
      </c>
      <c r="C60" s="5">
        <v>196452</v>
      </c>
      <c r="D60" s="5">
        <v>7894</v>
      </c>
      <c r="E60" s="5">
        <v>80840</v>
      </c>
      <c r="F60" s="5">
        <f t="shared" si="0"/>
        <v>107718</v>
      </c>
      <c r="G60" s="4">
        <f t="shared" si="1"/>
        <v>12.847600612409638</v>
      </c>
    </row>
    <row r="61" spans="2:8" x14ac:dyDescent="0.25">
      <c r="B61" s="1">
        <v>43908</v>
      </c>
      <c r="C61" s="5">
        <v>214051</v>
      </c>
      <c r="D61" s="5">
        <v>8717</v>
      </c>
      <c r="E61" s="5">
        <v>83312</v>
      </c>
      <c r="F61" s="5">
        <f t="shared" si="0"/>
        <v>122022</v>
      </c>
      <c r="G61" s="4">
        <f t="shared" si="1"/>
        <v>12.827236010652188</v>
      </c>
    </row>
    <row r="62" spans="2:8" x14ac:dyDescent="0.25">
      <c r="B62" s="1">
        <v>43909</v>
      </c>
      <c r="C62" s="5">
        <v>241623</v>
      </c>
      <c r="D62" s="5">
        <v>9848</v>
      </c>
      <c r="E62" s="5">
        <v>84975</v>
      </c>
      <c r="F62" s="5">
        <f t="shared" si="0"/>
        <v>146800</v>
      </c>
      <c r="G62" s="4">
        <f t="shared" si="1"/>
        <v>16.739784468306283</v>
      </c>
    </row>
    <row r="63" spans="2:8" x14ac:dyDescent="0.25">
      <c r="B63" s="1">
        <v>43910</v>
      </c>
      <c r="C63" s="5">
        <v>271077</v>
      </c>
      <c r="D63" s="5">
        <v>11277</v>
      </c>
      <c r="E63" s="5">
        <v>87420</v>
      </c>
      <c r="F63" s="5">
        <f t="shared" si="0"/>
        <v>172380</v>
      </c>
      <c r="G63" s="4">
        <f t="shared" si="1"/>
        <v>18.856891731202332</v>
      </c>
      <c r="H63" s="4">
        <v>19</v>
      </c>
    </row>
    <row r="64" spans="2:8" x14ac:dyDescent="0.25">
      <c r="B64" s="1">
        <v>43911</v>
      </c>
      <c r="C64" s="5">
        <v>303107</v>
      </c>
      <c r="D64" s="5">
        <v>12946</v>
      </c>
      <c r="E64" s="5">
        <v>91692</v>
      </c>
      <c r="F64" s="5">
        <f t="shared" si="0"/>
        <v>198469</v>
      </c>
      <c r="G64" s="4">
        <f t="shared" si="1"/>
        <v>16.274187369774218</v>
      </c>
      <c r="H64" s="4">
        <v>17.794258373205743</v>
      </c>
    </row>
    <row r="65" spans="2:8" x14ac:dyDescent="0.25">
      <c r="B65" s="1">
        <v>43912</v>
      </c>
      <c r="C65" s="5">
        <v>334973</v>
      </c>
      <c r="D65" s="5">
        <v>14620</v>
      </c>
      <c r="E65" s="5">
        <v>97899</v>
      </c>
      <c r="F65" s="5">
        <f t="shared" si="0"/>
        <v>222454</v>
      </c>
      <c r="G65" s="4">
        <f t="shared" si="1"/>
        <v>13.59956581266124</v>
      </c>
      <c r="H65" s="4">
        <v>16.688073394495412</v>
      </c>
    </row>
    <row r="66" spans="2:8" x14ac:dyDescent="0.25">
      <c r="B66" s="1">
        <v>43913</v>
      </c>
      <c r="C66" s="5">
        <v>375995</v>
      </c>
      <c r="D66" s="5">
        <v>16472</v>
      </c>
      <c r="E66" s="5">
        <v>98351</v>
      </c>
      <c r="F66" s="5">
        <f t="shared" si="0"/>
        <v>261172</v>
      </c>
      <c r="G66" s="4">
        <f t="shared" si="1"/>
        <v>14.714143448763494</v>
      </c>
      <c r="H66" s="4">
        <v>15.669603524229075</v>
      </c>
    </row>
    <row r="67" spans="2:8" x14ac:dyDescent="0.25">
      <c r="B67" s="1">
        <v>43914</v>
      </c>
      <c r="C67" s="5">
        <v>415316</v>
      </c>
      <c r="D67" s="5">
        <v>18586</v>
      </c>
      <c r="E67" s="5">
        <v>108000</v>
      </c>
      <c r="F67" s="5">
        <f t="shared" si="0"/>
        <v>288730</v>
      </c>
      <c r="G67" s="4">
        <f t="shared" si="1"/>
        <v>13.926786038149119</v>
      </c>
      <c r="H67" s="4">
        <v>14.728813559322035</v>
      </c>
    </row>
    <row r="68" spans="2:8" x14ac:dyDescent="0.25">
      <c r="B68" s="1">
        <v>43915</v>
      </c>
      <c r="C68" s="5">
        <v>464552</v>
      </c>
      <c r="D68" s="5">
        <v>21137</v>
      </c>
      <c r="E68" s="5">
        <v>113787</v>
      </c>
      <c r="F68" s="5">
        <f t="shared" si="0"/>
        <v>329628</v>
      </c>
      <c r="G68" s="4">
        <f t="shared" si="1"/>
        <v>12.343704446998082</v>
      </c>
      <c r="H68" s="4">
        <v>13.857142857142854</v>
      </c>
    </row>
    <row r="69" spans="2:8" x14ac:dyDescent="0.25">
      <c r="B69" s="1">
        <v>43916</v>
      </c>
      <c r="C69" s="5">
        <v>525870</v>
      </c>
      <c r="D69" s="5">
        <v>23914</v>
      </c>
      <c r="E69" s="5">
        <v>122150</v>
      </c>
      <c r="F69" s="5">
        <f t="shared" si="0"/>
        <v>379806</v>
      </c>
      <c r="G69" s="4">
        <f t="shared" si="1"/>
        <v>14.692483059481543</v>
      </c>
      <c r="H69" s="4">
        <v>13.047244094488189</v>
      </c>
    </row>
    <row r="70" spans="2:8" x14ac:dyDescent="0.25">
      <c r="B70" s="1">
        <v>43917</v>
      </c>
      <c r="C70" s="5">
        <v>589052</v>
      </c>
      <c r="D70" s="5">
        <v>27135</v>
      </c>
      <c r="E70" s="5">
        <v>130915</v>
      </c>
      <c r="F70" s="5">
        <f t="shared" ref="F70:F98" si="2">C70-D70-E70</f>
        <v>431002</v>
      </c>
      <c r="G70" s="4">
        <f t="shared" si="1"/>
        <v>14.347742502820759</v>
      </c>
      <c r="H70" s="4">
        <v>12.29277566539924</v>
      </c>
    </row>
    <row r="71" spans="2:8" x14ac:dyDescent="0.25">
      <c r="B71" s="1">
        <v>43918</v>
      </c>
      <c r="C71" s="5">
        <v>655838</v>
      </c>
      <c r="D71" s="5">
        <v>30578</v>
      </c>
      <c r="E71" s="5">
        <v>139415</v>
      </c>
      <c r="F71" s="5">
        <f t="shared" si="2"/>
        <v>485845</v>
      </c>
      <c r="G71" s="4">
        <f t="shared" si="1"/>
        <v>13.101394117683585</v>
      </c>
      <c r="H71" s="4">
        <v>11.588235294117649</v>
      </c>
    </row>
    <row r="72" spans="2:8" x14ac:dyDescent="0.25">
      <c r="B72" s="1">
        <v>43919</v>
      </c>
      <c r="C72" s="5">
        <v>714876</v>
      </c>
      <c r="D72" s="5">
        <v>33840</v>
      </c>
      <c r="E72" s="5">
        <v>149082</v>
      </c>
      <c r="F72" s="5">
        <f t="shared" si="2"/>
        <v>531954</v>
      </c>
      <c r="G72" s="4">
        <f t="shared" ref="G72:G98" si="3">((F72/F70)^(1/2)-1)*100</f>
        <v>11.095737600202815</v>
      </c>
      <c r="H72" s="4">
        <v>10.9288256227758</v>
      </c>
    </row>
    <row r="73" spans="2:8" x14ac:dyDescent="0.25">
      <c r="B73" s="1">
        <v>43920</v>
      </c>
      <c r="C73" s="5">
        <v>776541</v>
      </c>
      <c r="D73" s="5">
        <v>37485</v>
      </c>
      <c r="E73" s="5">
        <v>164566</v>
      </c>
      <c r="F73" s="5">
        <f t="shared" si="2"/>
        <v>574490</v>
      </c>
      <c r="G73" s="4">
        <f t="shared" si="3"/>
        <v>8.7407609786244613</v>
      </c>
      <c r="H73" s="4">
        <v>10.310344827586206</v>
      </c>
    </row>
    <row r="74" spans="2:8" x14ac:dyDescent="0.25">
      <c r="B74" s="1">
        <v>43921</v>
      </c>
      <c r="C74" s="5">
        <v>851100</v>
      </c>
      <c r="D74" s="5">
        <v>41989</v>
      </c>
      <c r="E74" s="5">
        <v>178034</v>
      </c>
      <c r="F74" s="5">
        <f t="shared" si="2"/>
        <v>631077</v>
      </c>
      <c r="G74" s="4">
        <f t="shared" si="3"/>
        <v>8.919123227467507</v>
      </c>
      <c r="H74" s="4">
        <v>9.7290969899665534</v>
      </c>
    </row>
    <row r="75" spans="2:8" x14ac:dyDescent="0.25">
      <c r="B75" s="1">
        <v>43922</v>
      </c>
      <c r="C75" s="5">
        <v>925600</v>
      </c>
      <c r="D75" s="5">
        <v>47044</v>
      </c>
      <c r="E75" s="5">
        <v>193177</v>
      </c>
      <c r="F75" s="5">
        <f t="shared" si="2"/>
        <v>685379</v>
      </c>
      <c r="G75" s="4">
        <f t="shared" si="3"/>
        <v>9.2255298262275289</v>
      </c>
      <c r="H75" s="4">
        <v>9.1818181818181799</v>
      </c>
    </row>
    <row r="76" spans="2:8" x14ac:dyDescent="0.25">
      <c r="B76" s="1">
        <v>43923</v>
      </c>
      <c r="C76" s="5">
        <v>1005869</v>
      </c>
      <c r="D76" s="5">
        <v>52801</v>
      </c>
      <c r="E76" s="5">
        <v>210263</v>
      </c>
      <c r="F76" s="5">
        <f t="shared" si="2"/>
        <v>742805</v>
      </c>
      <c r="G76" s="4">
        <f t="shared" si="3"/>
        <v>8.4916297179866937</v>
      </c>
      <c r="H76" s="4">
        <v>8.6656151419558363</v>
      </c>
    </row>
    <row r="77" spans="2:8" x14ac:dyDescent="0.25">
      <c r="B77" s="1">
        <v>43924</v>
      </c>
      <c r="C77" s="5">
        <v>1087634</v>
      </c>
      <c r="D77" s="5">
        <v>58579</v>
      </c>
      <c r="E77" s="5">
        <v>225796</v>
      </c>
      <c r="F77" s="5">
        <f t="shared" si="2"/>
        <v>803259</v>
      </c>
      <c r="G77" s="4">
        <f t="shared" si="3"/>
        <v>8.258599218051943</v>
      </c>
      <c r="H77" s="4">
        <v>8.1779141104294482</v>
      </c>
    </row>
    <row r="78" spans="2:8" x14ac:dyDescent="0.25">
      <c r="B78" s="1">
        <v>43925</v>
      </c>
      <c r="C78" s="5">
        <v>1167263</v>
      </c>
      <c r="D78" s="5">
        <v>64361</v>
      </c>
      <c r="E78" s="5">
        <v>246152</v>
      </c>
      <c r="F78" s="5">
        <f t="shared" si="2"/>
        <v>856750</v>
      </c>
      <c r="G78" s="4">
        <f t="shared" si="3"/>
        <v>7.3963811018966874</v>
      </c>
      <c r="H78" s="4">
        <v>7.7164179104477633</v>
      </c>
    </row>
    <row r="79" spans="2:8" x14ac:dyDescent="0.25">
      <c r="B79" s="1">
        <v>43926</v>
      </c>
      <c r="C79" s="5">
        <v>1240552</v>
      </c>
      <c r="D79" s="5">
        <v>69100</v>
      </c>
      <c r="E79" s="5">
        <v>260012</v>
      </c>
      <c r="F79" s="5">
        <f t="shared" si="2"/>
        <v>911440</v>
      </c>
      <c r="G79" s="4">
        <f t="shared" si="3"/>
        <v>6.5212470401132761</v>
      </c>
      <c r="H79" s="4">
        <v>7.279069767441861</v>
      </c>
    </row>
    <row r="80" spans="2:8" x14ac:dyDescent="0.25">
      <c r="B80" s="1">
        <v>43927</v>
      </c>
      <c r="C80" s="5">
        <v>1311842</v>
      </c>
      <c r="D80" s="5">
        <v>74255</v>
      </c>
      <c r="E80" s="5">
        <v>276515</v>
      </c>
      <c r="F80" s="5">
        <f t="shared" si="2"/>
        <v>961072</v>
      </c>
      <c r="G80" s="4">
        <f t="shared" si="3"/>
        <v>5.9133990045986851</v>
      </c>
      <c r="H80" s="4">
        <v>6.8640226628895178</v>
      </c>
    </row>
    <row r="81" spans="2:8" x14ac:dyDescent="0.25">
      <c r="B81" s="1">
        <v>43928</v>
      </c>
      <c r="C81" s="5">
        <v>1386512</v>
      </c>
      <c r="D81" s="5">
        <v>81589</v>
      </c>
      <c r="E81" s="5">
        <v>300054</v>
      </c>
      <c r="F81" s="5">
        <f t="shared" si="2"/>
        <v>1004869</v>
      </c>
      <c r="G81" s="4">
        <f t="shared" si="3"/>
        <v>5.0003343735402161</v>
      </c>
      <c r="H81" s="4">
        <v>6.4696132596685079</v>
      </c>
    </row>
    <row r="82" spans="2:8" x14ac:dyDescent="0.25">
      <c r="B82" s="1">
        <v>43929</v>
      </c>
      <c r="C82" s="5">
        <v>1469873</v>
      </c>
      <c r="D82" s="5">
        <v>87975</v>
      </c>
      <c r="E82" s="5">
        <v>328661</v>
      </c>
      <c r="F82" s="5">
        <f t="shared" si="2"/>
        <v>1053237</v>
      </c>
      <c r="G82" s="4">
        <f t="shared" si="3"/>
        <v>4.6851528201106385</v>
      </c>
      <c r="H82" s="4">
        <v>6.0943396226415096</v>
      </c>
    </row>
    <row r="83" spans="2:8" x14ac:dyDescent="0.25">
      <c r="B83" s="1">
        <v>43930</v>
      </c>
      <c r="C83" s="5">
        <v>1554997</v>
      </c>
      <c r="D83" s="5">
        <v>95104</v>
      </c>
      <c r="E83" s="5">
        <v>353975</v>
      </c>
      <c r="F83" s="5">
        <f t="shared" si="2"/>
        <v>1105918</v>
      </c>
      <c r="G83" s="4">
        <f t="shared" si="3"/>
        <v>4.9075486510063548</v>
      </c>
      <c r="H83" s="4">
        <v>5.7368421052631593</v>
      </c>
    </row>
    <row r="84" spans="2:8" x14ac:dyDescent="0.25">
      <c r="B84" s="1">
        <v>43931</v>
      </c>
      <c r="C84" s="5">
        <v>1646809</v>
      </c>
      <c r="D84" s="5">
        <v>102081</v>
      </c>
      <c r="E84" s="5">
        <v>376096</v>
      </c>
      <c r="F84" s="5">
        <f t="shared" si="2"/>
        <v>1168632</v>
      </c>
      <c r="G84" s="4">
        <f t="shared" si="3"/>
        <v>5.3357600855653553</v>
      </c>
      <c r="H84" s="4">
        <v>5.3958868894601562</v>
      </c>
    </row>
    <row r="85" spans="2:8" x14ac:dyDescent="0.25">
      <c r="B85" s="1">
        <v>43932</v>
      </c>
      <c r="C85" s="5">
        <v>1724730</v>
      </c>
      <c r="D85" s="5">
        <v>108032</v>
      </c>
      <c r="E85" s="5">
        <v>402110</v>
      </c>
      <c r="F85" s="5">
        <f t="shared" si="2"/>
        <v>1214588</v>
      </c>
      <c r="G85" s="4">
        <f t="shared" si="3"/>
        <v>4.7980084802237366</v>
      </c>
      <c r="H85" s="4">
        <v>5.0703517587939704</v>
      </c>
    </row>
    <row r="86" spans="2:8" x14ac:dyDescent="0.25">
      <c r="B86" s="1">
        <v>43933</v>
      </c>
      <c r="C86" s="5">
        <v>1823388</v>
      </c>
      <c r="D86" s="5">
        <v>113590</v>
      </c>
      <c r="E86" s="5">
        <v>421722</v>
      </c>
      <c r="F86" s="5">
        <f t="shared" si="2"/>
        <v>1288076</v>
      </c>
      <c r="G86" s="4">
        <f t="shared" si="3"/>
        <v>4.9861130858805724</v>
      </c>
      <c r="H86" s="4">
        <v>4.7592137592137576</v>
      </c>
    </row>
    <row r="87" spans="2:8" x14ac:dyDescent="0.25">
      <c r="B87" s="1">
        <v>43934</v>
      </c>
      <c r="C87" s="5">
        <v>1893235</v>
      </c>
      <c r="D87" s="5">
        <v>118949</v>
      </c>
      <c r="E87" s="5">
        <v>448655</v>
      </c>
      <c r="F87" s="5">
        <f t="shared" si="2"/>
        <v>1325631</v>
      </c>
      <c r="G87" s="4">
        <f t="shared" si="3"/>
        <v>4.4712600272735381</v>
      </c>
      <c r="H87" s="4">
        <v>4.4615384615384617</v>
      </c>
    </row>
    <row r="88" spans="2:8" x14ac:dyDescent="0.25">
      <c r="B88" s="1">
        <v>43935</v>
      </c>
      <c r="C88" s="5">
        <v>1963294</v>
      </c>
      <c r="D88" s="5">
        <v>125427</v>
      </c>
      <c r="E88" s="5">
        <v>474261</v>
      </c>
      <c r="F88" s="5">
        <f t="shared" si="2"/>
        <v>1363606</v>
      </c>
      <c r="G88" s="4">
        <f t="shared" si="3"/>
        <v>2.8901280177451749</v>
      </c>
      <c r="H88" s="4">
        <v>4.1764705882352935</v>
      </c>
    </row>
    <row r="89" spans="2:8" x14ac:dyDescent="0.25">
      <c r="B89" s="1">
        <v>43936</v>
      </c>
      <c r="C89" s="5">
        <v>2042736</v>
      </c>
      <c r="D89" s="5">
        <v>133595</v>
      </c>
      <c r="E89" s="5">
        <v>511019</v>
      </c>
      <c r="F89" s="5">
        <f t="shared" si="2"/>
        <v>1398122</v>
      </c>
      <c r="G89" s="4">
        <f t="shared" si="3"/>
        <v>2.6978162690972862</v>
      </c>
      <c r="H89" s="4">
        <v>3.9032258064516139</v>
      </c>
    </row>
    <row r="90" spans="2:8" x14ac:dyDescent="0.25">
      <c r="B90" s="1">
        <v>43937</v>
      </c>
      <c r="C90" s="5">
        <v>2138719</v>
      </c>
      <c r="D90" s="5">
        <v>143196</v>
      </c>
      <c r="E90" s="5">
        <v>542107</v>
      </c>
      <c r="F90" s="5">
        <f t="shared" si="2"/>
        <v>1453416</v>
      </c>
      <c r="G90" s="4">
        <f t="shared" si="3"/>
        <v>3.2405992425863728</v>
      </c>
      <c r="H90" s="4">
        <v>3.6410835214446955</v>
      </c>
    </row>
    <row r="91" spans="2:8" x14ac:dyDescent="0.25">
      <c r="B91" s="1">
        <v>43938</v>
      </c>
      <c r="C91" s="5">
        <v>2225994</v>
      </c>
      <c r="D91" s="5">
        <v>153188</v>
      </c>
      <c r="E91" s="5">
        <v>568343</v>
      </c>
      <c r="F91" s="5">
        <f t="shared" si="2"/>
        <v>1504463</v>
      </c>
      <c r="G91" s="4">
        <f t="shared" si="3"/>
        <v>3.7333064182927034</v>
      </c>
      <c r="H91" s="4">
        <v>3.3893805309734528</v>
      </c>
    </row>
    <row r="92" spans="2:8" x14ac:dyDescent="0.25">
      <c r="B92" s="1">
        <v>43939</v>
      </c>
      <c r="C92" s="5">
        <v>2303239</v>
      </c>
      <c r="D92">
        <v>158851</v>
      </c>
      <c r="E92">
        <v>592319</v>
      </c>
      <c r="F92" s="5">
        <f t="shared" si="2"/>
        <v>1552069</v>
      </c>
      <c r="G92" s="4">
        <f t="shared" si="3"/>
        <v>3.3381170582202913</v>
      </c>
      <c r="H92" s="4">
        <v>3.1475054229934933</v>
      </c>
    </row>
    <row r="93" spans="2:8" x14ac:dyDescent="0.25">
      <c r="B93" s="1">
        <v>43940</v>
      </c>
      <c r="C93" s="5">
        <v>2386264</v>
      </c>
      <c r="D93">
        <v>164370</v>
      </c>
      <c r="E93">
        <v>623903</v>
      </c>
      <c r="F93" s="5">
        <f t="shared" si="2"/>
        <v>1597991</v>
      </c>
      <c r="G93" s="4">
        <f t="shared" si="3"/>
        <v>3.0614880717523718</v>
      </c>
      <c r="H93" s="4">
        <v>2.9148936170212778</v>
      </c>
    </row>
    <row r="94" spans="2:8" x14ac:dyDescent="0.25">
      <c r="B94" s="1">
        <v>43941</v>
      </c>
      <c r="C94" s="5">
        <v>2457126</v>
      </c>
      <c r="D94">
        <v>169293</v>
      </c>
      <c r="E94">
        <v>645738</v>
      </c>
      <c r="F94" s="5">
        <f t="shared" si="2"/>
        <v>1642095</v>
      </c>
      <c r="G94" s="4">
        <f t="shared" si="3"/>
        <v>2.8593148197531892</v>
      </c>
      <c r="H94" s="4">
        <v>2.6910229645093953</v>
      </c>
    </row>
    <row r="95" spans="2:8" x14ac:dyDescent="0.25">
      <c r="B95" s="1">
        <v>43942</v>
      </c>
      <c r="C95" s="5">
        <v>2533620</v>
      </c>
      <c r="D95">
        <v>175869</v>
      </c>
      <c r="E95">
        <v>679819</v>
      </c>
      <c r="F95" s="5">
        <f t="shared" si="2"/>
        <v>1677932</v>
      </c>
      <c r="G95" s="4">
        <f t="shared" si="3"/>
        <v>2.4707733365680218</v>
      </c>
      <c r="H95" s="4">
        <v>2.4754098360655732</v>
      </c>
    </row>
    <row r="96" spans="2:8" x14ac:dyDescent="0.25">
      <c r="B96" s="1">
        <v>43943</v>
      </c>
      <c r="C96" s="5">
        <v>2608170</v>
      </c>
      <c r="D96">
        <v>182331</v>
      </c>
      <c r="E96">
        <v>709694</v>
      </c>
      <c r="F96" s="5">
        <f t="shared" si="2"/>
        <v>1716145</v>
      </c>
      <c r="G96" s="4">
        <f t="shared" si="3"/>
        <v>2.2298798358267868</v>
      </c>
      <c r="H96" s="4">
        <v>2.2676056338028179</v>
      </c>
    </row>
    <row r="97" spans="2:8" x14ac:dyDescent="0.25">
      <c r="B97" s="1">
        <v>43944</v>
      </c>
      <c r="C97" s="5">
        <v>2692270</v>
      </c>
      <c r="D97">
        <v>190098</v>
      </c>
      <c r="E97">
        <v>738486</v>
      </c>
      <c r="F97" s="5">
        <f t="shared" si="2"/>
        <v>1763686</v>
      </c>
      <c r="G97" s="4">
        <f t="shared" si="3"/>
        <v>2.5235074434393878</v>
      </c>
      <c r="H97" s="4">
        <v>2.0671936758893263</v>
      </c>
    </row>
    <row r="98" spans="2:8" x14ac:dyDescent="0.25">
      <c r="B98" s="1">
        <v>43945</v>
      </c>
      <c r="C98" s="5">
        <v>2794052</v>
      </c>
      <c r="D98">
        <v>196216</v>
      </c>
      <c r="E98">
        <v>789069</v>
      </c>
      <c r="F98" s="5">
        <f t="shared" si="2"/>
        <v>1808767</v>
      </c>
      <c r="G98" s="4">
        <f t="shared" si="3"/>
        <v>2.6630880108313493</v>
      </c>
      <c r="H98" s="4">
        <v>1.873786407766989</v>
      </c>
    </row>
    <row r="99" spans="2:8" x14ac:dyDescent="0.25">
      <c r="B99" s="1">
        <v>43946</v>
      </c>
      <c r="C99" s="5"/>
      <c r="F99" s="5">
        <f t="shared" ref="F92:F119" si="4">F98*(1+G99/100)</f>
        <v>1839281.3135114505</v>
      </c>
      <c r="G99" s="4">
        <f>H99</f>
        <v>1.6870229007633579</v>
      </c>
      <c r="H99" s="4">
        <v>1.6870229007633579</v>
      </c>
    </row>
    <row r="100" spans="2:8" x14ac:dyDescent="0.25">
      <c r="B100" s="1">
        <v>43947</v>
      </c>
      <c r="C100" s="5"/>
      <c r="F100" s="5">
        <f t="shared" si="4"/>
        <v>1866991.3115367731</v>
      </c>
      <c r="G100" s="4">
        <f t="shared" ref="G100:G163" si="5">H100</f>
        <v>1.5065666041275794</v>
      </c>
      <c r="H100" s="4">
        <v>1.5065666041275794</v>
      </c>
    </row>
    <row r="101" spans="2:8" x14ac:dyDescent="0.25">
      <c r="B101" s="1">
        <v>43948</v>
      </c>
      <c r="C101" s="5"/>
      <c r="F101" s="5">
        <f t="shared" si="4"/>
        <v>1891861.5648011561</v>
      </c>
      <c r="G101" s="4">
        <f t="shared" si="5"/>
        <v>1.3321033210332107</v>
      </c>
      <c r="H101" s="4">
        <v>1.3321033210332107</v>
      </c>
    </row>
    <row r="102" spans="2:8" x14ac:dyDescent="0.25">
      <c r="B102" s="1">
        <v>43949</v>
      </c>
      <c r="C102" s="5"/>
      <c r="F102" s="5">
        <f t="shared" si="4"/>
        <v>1913870.3354551948</v>
      </c>
      <c r="G102" s="4">
        <f t="shared" si="5"/>
        <v>1.1633393829401086</v>
      </c>
      <c r="H102" s="4">
        <v>1.1633393829401086</v>
      </c>
    </row>
    <row r="103" spans="2:8" x14ac:dyDescent="0.25">
      <c r="B103" s="1">
        <v>43950</v>
      </c>
      <c r="C103" s="5"/>
      <c r="F103" s="5">
        <f t="shared" si="4"/>
        <v>1933009.0388097467</v>
      </c>
      <c r="G103" s="4">
        <f t="shared" si="5"/>
        <v>1</v>
      </c>
      <c r="H103" s="4">
        <v>1</v>
      </c>
    </row>
    <row r="104" spans="2:8" x14ac:dyDescent="0.25">
      <c r="B104" s="1">
        <v>43951</v>
      </c>
      <c r="C104" s="5"/>
      <c r="F104" s="5">
        <f t="shared" si="4"/>
        <v>1949281.645656669</v>
      </c>
      <c r="G104" s="4">
        <f t="shared" si="5"/>
        <v>0.84182776801405979</v>
      </c>
      <c r="H104" s="4">
        <v>0.84182776801405979</v>
      </c>
    </row>
    <row r="105" spans="2:8" x14ac:dyDescent="0.25">
      <c r="B105" s="1">
        <v>43952</v>
      </c>
      <c r="C105" s="5"/>
      <c r="F105" s="5">
        <f t="shared" si="4"/>
        <v>1962704.0348430248</v>
      </c>
      <c r="G105" s="4">
        <f t="shared" si="5"/>
        <v>0.68858131487889374</v>
      </c>
      <c r="H105" s="4">
        <v>0.68858131487889374</v>
      </c>
    </row>
    <row r="106" spans="2:8" x14ac:dyDescent="0.25">
      <c r="B106" s="1">
        <v>43953</v>
      </c>
      <c r="C106" s="5"/>
      <c r="F106" s="5">
        <f t="shared" si="4"/>
        <v>1973303.3053548688</v>
      </c>
      <c r="G106" s="4">
        <f t="shared" si="5"/>
        <v>0.54003407155025762</v>
      </c>
      <c r="H106" s="4">
        <v>0.54003407155025762</v>
      </c>
    </row>
    <row r="107" spans="2:8" x14ac:dyDescent="0.25">
      <c r="B107" s="1">
        <v>43954</v>
      </c>
      <c r="C107" s="5"/>
      <c r="F107" s="5">
        <f t="shared" si="4"/>
        <v>1981117.0566982203</v>
      </c>
      <c r="G107" s="4">
        <f t="shared" si="5"/>
        <v>0.39597315436241587</v>
      </c>
      <c r="H107" s="4">
        <v>0.39597315436241587</v>
      </c>
    </row>
    <row r="108" spans="2:8" x14ac:dyDescent="0.25">
      <c r="B108" s="1">
        <v>43955</v>
      </c>
      <c r="C108" s="5"/>
      <c r="F108" s="5">
        <f t="shared" si="4"/>
        <v>1986192.6458517448</v>
      </c>
      <c r="G108" s="4">
        <f t="shared" si="5"/>
        <v>0.25619834710743916</v>
      </c>
      <c r="H108" s="4">
        <v>0.25619834710743916</v>
      </c>
    </row>
    <row r="109" spans="2:8" x14ac:dyDescent="0.25">
      <c r="B109" s="1">
        <v>43956</v>
      </c>
      <c r="C109" s="5"/>
      <c r="F109" s="5">
        <f t="shared" si="4"/>
        <v>1988586.4285193835</v>
      </c>
      <c r="G109" s="4">
        <f t="shared" si="5"/>
        <v>0.12052117263843698</v>
      </c>
      <c r="H109" s="4">
        <v>0.12052117263843698</v>
      </c>
    </row>
    <row r="110" spans="2:8" x14ac:dyDescent="0.25">
      <c r="B110" s="1">
        <v>43957</v>
      </c>
      <c r="C110" s="5"/>
      <c r="F110" s="5">
        <f t="shared" si="4"/>
        <v>1988362.9918420219</v>
      </c>
      <c r="G110" s="4">
        <f t="shared" si="5"/>
        <v>-1.1235955056179137E-2</v>
      </c>
      <c r="H110" s="4">
        <v>-1.1235955056179137E-2</v>
      </c>
    </row>
    <row r="111" spans="2:8" x14ac:dyDescent="0.25">
      <c r="B111" s="1">
        <v>43958</v>
      </c>
      <c r="C111" s="5"/>
      <c r="F111" s="5">
        <f t="shared" si="4"/>
        <v>1985594.3851445203</v>
      </c>
      <c r="G111" s="4">
        <f t="shared" si="5"/>
        <v>-0.13924050632911467</v>
      </c>
      <c r="H111" s="4">
        <v>-0.13924050632911467</v>
      </c>
    </row>
    <row r="112" spans="2:8" x14ac:dyDescent="0.25">
      <c r="B112" s="1">
        <v>43959</v>
      </c>
      <c r="C112" s="5"/>
      <c r="F112" s="5">
        <f t="shared" si="4"/>
        <v>1980359.3547063076</v>
      </c>
      <c r="G112" s="4">
        <f t="shared" si="5"/>
        <v>-0.26365054602184124</v>
      </c>
      <c r="H112" s="4">
        <v>-0.26365054602184124</v>
      </c>
    </row>
    <row r="113" spans="2:8" x14ac:dyDescent="0.25">
      <c r="B113" s="1">
        <v>43960</v>
      </c>
      <c r="C113" s="5"/>
      <c r="F113" s="5">
        <f t="shared" si="4"/>
        <v>1972742.5879574372</v>
      </c>
      <c r="G113" s="4">
        <f t="shared" si="5"/>
        <v>-0.38461538461538503</v>
      </c>
      <c r="H113" s="4">
        <v>-0.38461538461538503</v>
      </c>
    </row>
    <row r="114" spans="2:8" x14ac:dyDescent="0.25">
      <c r="B114" s="1">
        <v>43961</v>
      </c>
      <c r="C114" s="5"/>
      <c r="F114" s="5">
        <f t="shared" si="4"/>
        <v>1962833.9719238423</v>
      </c>
      <c r="G114" s="4">
        <f t="shared" si="5"/>
        <v>-0.50227617602427976</v>
      </c>
      <c r="H114" s="4">
        <v>-0.50227617602427976</v>
      </c>
    </row>
    <row r="115" spans="2:8" x14ac:dyDescent="0.25">
      <c r="B115" s="1">
        <v>43962</v>
      </c>
      <c r="C115" s="5"/>
      <c r="F115" s="5">
        <f t="shared" si="4"/>
        <v>1950727.870180839</v>
      </c>
      <c r="G115" s="4">
        <f t="shared" si="5"/>
        <v>-0.6167664670658688</v>
      </c>
      <c r="H115" s="4">
        <v>-0.6167664670658688</v>
      </c>
    </row>
    <row r="116" spans="2:8" x14ac:dyDescent="0.25">
      <c r="B116" s="1">
        <v>43963</v>
      </c>
      <c r="C116" s="5"/>
      <c r="F116" s="5">
        <f t="shared" si="4"/>
        <v>1936522.4220272326</v>
      </c>
      <c r="G116" s="4">
        <f t="shared" si="5"/>
        <v>-0.72821270310191899</v>
      </c>
      <c r="H116" s="4">
        <v>-0.72821270310191899</v>
      </c>
    </row>
    <row r="117" spans="2:8" x14ac:dyDescent="0.25">
      <c r="B117" s="1">
        <v>43964</v>
      </c>
      <c r="C117" s="5"/>
      <c r="F117" s="5">
        <f t="shared" si="4"/>
        <v>1920318.8670674129</v>
      </c>
      <c r="G117" s="4">
        <f t="shared" si="5"/>
        <v>-0.83673469387755084</v>
      </c>
      <c r="H117" s="4">
        <v>-0.83673469387755084</v>
      </c>
    </row>
    <row r="118" spans="2:8" x14ac:dyDescent="0.25">
      <c r="B118" s="1">
        <v>43965</v>
      </c>
      <c r="C118" s="5"/>
      <c r="F118" s="5">
        <f t="shared" si="4"/>
        <v>1902220.8978885761</v>
      </c>
      <c r="G118" s="4">
        <f t="shared" si="5"/>
        <v>-0.94244604316546798</v>
      </c>
      <c r="H118" s="4">
        <v>-0.94244604316546798</v>
      </c>
    </row>
    <row r="119" spans="2:8" x14ac:dyDescent="0.25">
      <c r="B119" s="1">
        <v>43966</v>
      </c>
      <c r="C119" s="5"/>
      <c r="F119" s="5">
        <f t="shared" si="4"/>
        <v>1882334.0430470137</v>
      </c>
      <c r="G119" s="4">
        <f t="shared" si="5"/>
        <v>-1.0454545454545459</v>
      </c>
      <c r="H119" s="4">
        <v>-1.0454545454545459</v>
      </c>
    </row>
    <row r="120" spans="2:8" x14ac:dyDescent="0.25">
      <c r="B120" s="1">
        <v>43967</v>
      </c>
      <c r="C120" s="5"/>
      <c r="F120" s="5">
        <f t="shared" ref="F120:F135" si="6">F119*(1+G120/100)</f>
        <v>1860765.0821329968</v>
      </c>
      <c r="G120" s="4">
        <f t="shared" si="5"/>
        <v>-1.1458625525946706</v>
      </c>
      <c r="H120" s="4">
        <v>-1.1458625525946706</v>
      </c>
    </row>
    <row r="121" spans="2:8" x14ac:dyDescent="0.25">
      <c r="B121" s="1">
        <v>43968</v>
      </c>
      <c r="C121" s="5"/>
      <c r="F121" s="5">
        <f t="shared" si="6"/>
        <v>1837621.494269348</v>
      </c>
      <c r="G121" s="4">
        <f t="shared" si="5"/>
        <v>-1.24376731301939</v>
      </c>
      <c r="H121" s="4">
        <v>-1.24376731301939</v>
      </c>
    </row>
    <row r="122" spans="2:8" x14ac:dyDescent="0.25">
      <c r="B122" s="1">
        <v>43969</v>
      </c>
      <c r="C122" s="5"/>
      <c r="F122" s="5">
        <f t="shared" si="6"/>
        <v>1813010.9410150431</v>
      </c>
      <c r="G122" s="4">
        <f t="shared" si="5"/>
        <v>-1.3392612859097124</v>
      </c>
      <c r="H122" s="4">
        <v>-1.3392612859097124</v>
      </c>
    </row>
    <row r="123" spans="2:8" x14ac:dyDescent="0.25">
      <c r="B123" s="1">
        <v>43970</v>
      </c>
      <c r="C123" s="5"/>
      <c r="F123" s="5">
        <f t="shared" si="6"/>
        <v>1787040.7842923952</v>
      </c>
      <c r="G123" s="4">
        <f t="shared" si="5"/>
        <v>-1.4324324324324316</v>
      </c>
      <c r="H123" s="4">
        <v>-1.4324324324324316</v>
      </c>
    </row>
    <row r="124" spans="2:8" x14ac:dyDescent="0.25">
      <c r="B124" s="1">
        <v>43971</v>
      </c>
      <c r="C124" s="5"/>
      <c r="F124" s="5">
        <f t="shared" si="6"/>
        <v>1759817.639634483</v>
      </c>
      <c r="G124" s="4">
        <f t="shared" si="5"/>
        <v>-1.5233644859813085</v>
      </c>
      <c r="H124" s="4">
        <v>-1.5233644859813085</v>
      </c>
    </row>
    <row r="125" spans="2:8" x14ac:dyDescent="0.25">
      <c r="B125" s="1">
        <v>43972</v>
      </c>
      <c r="C125" s="5"/>
      <c r="F125" s="5">
        <f t="shared" si="6"/>
        <v>1731446.9647580537</v>
      </c>
      <c r="G125" s="4">
        <f t="shared" si="5"/>
        <v>-1.6121372031662267</v>
      </c>
      <c r="H125" s="4">
        <v>-1.6121372031662267</v>
      </c>
    </row>
    <row r="126" spans="2:8" x14ac:dyDescent="0.25">
      <c r="B126" s="1">
        <v>43973</v>
      </c>
      <c r="C126" s="5"/>
      <c r="F126" s="5">
        <f t="shared" si="6"/>
        <v>1702032.6832055144</v>
      </c>
      <c r="G126" s="4">
        <f t="shared" si="5"/>
        <v>-1.6988265971316814</v>
      </c>
      <c r="H126" s="4">
        <v>-1.6988265971316814</v>
      </c>
    </row>
    <row r="127" spans="2:8" x14ac:dyDescent="0.25">
      <c r="B127" s="1">
        <v>43974</v>
      </c>
      <c r="C127" s="5"/>
      <c r="F127" s="5">
        <f t="shared" si="6"/>
        <v>1671676.8425669007</v>
      </c>
      <c r="G127" s="4">
        <f t="shared" si="5"/>
        <v>-1.7835051546391751</v>
      </c>
      <c r="H127" s="4">
        <v>-1.7835051546391751</v>
      </c>
    </row>
    <row r="128" spans="2:8" x14ac:dyDescent="0.25">
      <c r="B128" s="1">
        <v>43975</v>
      </c>
      <c r="C128" s="5"/>
      <c r="F128" s="5">
        <f t="shared" si="6"/>
        <v>1640479.3065877859</v>
      </c>
      <c r="G128" s="4">
        <f t="shared" si="5"/>
        <v>-1.8662420382165603</v>
      </c>
      <c r="H128" s="4">
        <v>-1.8662420382165603</v>
      </c>
    </row>
    <row r="129" spans="2:8" x14ac:dyDescent="0.25">
      <c r="B129" s="1">
        <v>43976</v>
      </c>
      <c r="C129" s="5"/>
      <c r="F129" s="5">
        <f t="shared" si="6"/>
        <v>1608537.4802907493</v>
      </c>
      <c r="G129" s="4">
        <f t="shared" si="5"/>
        <v>-1.9471032745591934</v>
      </c>
      <c r="H129" s="4">
        <v>-1.9471032745591934</v>
      </c>
    </row>
    <row r="130" spans="2:8" x14ac:dyDescent="0.25">
      <c r="B130" s="1">
        <v>43977</v>
      </c>
      <c r="C130" s="5"/>
      <c r="F130" s="5">
        <f t="shared" si="6"/>
        <v>1575946.0670848582</v>
      </c>
      <c r="G130" s="4">
        <f t="shared" si="5"/>
        <v>-2.026151930261519</v>
      </c>
      <c r="H130" s="4">
        <v>-2.026151930261519</v>
      </c>
    </row>
    <row r="131" spans="2:8" x14ac:dyDescent="0.25">
      <c r="B131" s="1">
        <v>43978</v>
      </c>
      <c r="C131" s="5"/>
      <c r="F131" s="5">
        <f t="shared" si="6"/>
        <v>1542796.8567082456</v>
      </c>
      <c r="G131" s="4">
        <f t="shared" si="5"/>
        <v>-2.1034482758620694</v>
      </c>
      <c r="H131" s="4">
        <v>-2.1034482758620694</v>
      </c>
    </row>
    <row r="132" spans="2:8" x14ac:dyDescent="0.25">
      <c r="B132" s="1">
        <v>43979</v>
      </c>
      <c r="C132" s="5"/>
      <c r="F132" s="5">
        <f t="shared" si="6"/>
        <v>1509178.5427417285</v>
      </c>
      <c r="G132" s="4">
        <f t="shared" si="5"/>
        <v>-2.1790499390986611</v>
      </c>
      <c r="H132" s="4">
        <v>-2.1790499390986611</v>
      </c>
    </row>
    <row r="133" spans="2:8" x14ac:dyDescent="0.25">
      <c r="B133" s="1">
        <v>43980</v>
      </c>
      <c r="C133" s="5"/>
      <c r="F133" s="5">
        <f t="shared" si="6"/>
        <v>1475176.5683450173</v>
      </c>
      <c r="G133" s="4">
        <f t="shared" si="5"/>
        <v>-2.2530120481927716</v>
      </c>
      <c r="H133" s="4">
        <v>-2.2530120481927716</v>
      </c>
    </row>
    <row r="134" spans="2:8" x14ac:dyDescent="0.25">
      <c r="B134" s="1">
        <v>43981</v>
      </c>
      <c r="C134" s="5"/>
      <c r="F134" s="5">
        <f t="shared" si="6"/>
        <v>1440872.9987998309</v>
      </c>
      <c r="G134" s="4">
        <f t="shared" si="5"/>
        <v>-2.3253873659118005</v>
      </c>
      <c r="H134" s="4">
        <v>-2.3253873659118005</v>
      </c>
    </row>
    <row r="135" spans="2:8" x14ac:dyDescent="0.25">
      <c r="B135" s="1">
        <v>43982</v>
      </c>
      <c r="C135" s="5"/>
      <c r="F135" s="5">
        <f t="shared" si="6"/>
        <v>1406346.4193946274</v>
      </c>
      <c r="G135" s="4">
        <f t="shared" si="5"/>
        <v>-2.3962264150943398</v>
      </c>
      <c r="H135" s="4">
        <v>-2.3962264150943398</v>
      </c>
    </row>
    <row r="136" spans="2:8" x14ac:dyDescent="0.25">
      <c r="B136" s="1">
        <v>43983</v>
      </c>
      <c r="F136" s="5">
        <f t="shared" ref="F136:F165" si="7">F135*(1+G136/100)</f>
        <v>1371671.8571521437</v>
      </c>
      <c r="G136" s="4">
        <f t="shared" si="5"/>
        <v>-2.4655775962660442</v>
      </c>
      <c r="H136" s="4">
        <v>-2.4655775962660442</v>
      </c>
    </row>
    <row r="137" spans="2:8" x14ac:dyDescent="0.25">
      <c r="B137" s="1">
        <v>43984</v>
      </c>
      <c r="F137" s="5">
        <f t="shared" si="7"/>
        <v>1336920.7248820306</v>
      </c>
      <c r="G137" s="4">
        <f t="shared" si="5"/>
        <v>-2.5334872979214778</v>
      </c>
      <c r="H137" s="4">
        <v>-2.5334872979214778</v>
      </c>
    </row>
    <row r="138" spans="2:8" x14ac:dyDescent="0.25">
      <c r="B138" s="1">
        <v>43985</v>
      </c>
      <c r="F138" s="5">
        <f t="shared" si="7"/>
        <v>1302160.7860350979</v>
      </c>
      <c r="G138" s="4">
        <f t="shared" si="5"/>
        <v>-2.5999999999999996</v>
      </c>
      <c r="H138" s="4">
        <v>-2.5999999999999996</v>
      </c>
    </row>
    <row r="139" spans="2:8" x14ac:dyDescent="0.25">
      <c r="B139" s="1">
        <v>43986</v>
      </c>
      <c r="F139" s="5">
        <f t="shared" si="7"/>
        <v>1267456.1388416737</v>
      </c>
      <c r="G139" s="4">
        <f t="shared" si="5"/>
        <v>-2.6651583710407243</v>
      </c>
      <c r="H139" s="4">
        <v>-2.6651583710407243</v>
      </c>
    </row>
    <row r="140" spans="2:8" x14ac:dyDescent="0.25">
      <c r="B140" s="1">
        <v>43987</v>
      </c>
      <c r="F140" s="5">
        <f t="shared" si="7"/>
        <v>1232867.2182329709</v>
      </c>
      <c r="G140" s="4">
        <f t="shared" si="5"/>
        <v>-2.7290033594624861</v>
      </c>
      <c r="H140" s="4">
        <v>-2.7290033594624861</v>
      </c>
    </row>
    <row r="141" spans="2:8" x14ac:dyDescent="0.25">
      <c r="B141" s="1">
        <v>43988</v>
      </c>
      <c r="F141" s="5">
        <f t="shared" si="7"/>
        <v>1198450.814069882</v>
      </c>
      <c r="G141" s="4">
        <f t="shared" si="5"/>
        <v>-2.7915742793791569</v>
      </c>
      <c r="H141" s="4">
        <v>-2.7915742793791569</v>
      </c>
    </row>
    <row r="142" spans="2:8" x14ac:dyDescent="0.25">
      <c r="B142" s="1">
        <v>43989</v>
      </c>
      <c r="F142" s="5">
        <f t="shared" si="7"/>
        <v>1164260.1042370871</v>
      </c>
      <c r="G142" s="4">
        <f t="shared" si="5"/>
        <v>-2.8529088913282106</v>
      </c>
      <c r="H142" s="4">
        <v>-2.8529088913282106</v>
      </c>
    </row>
    <row r="143" spans="2:8" x14ac:dyDescent="0.25">
      <c r="B143" s="1">
        <v>43990</v>
      </c>
      <c r="F143" s="5">
        <f t="shared" si="7"/>
        <v>1130344.7012006154</v>
      </c>
      <c r="G143" s="4">
        <f t="shared" si="5"/>
        <v>-2.9130434782608692</v>
      </c>
      <c r="H143" s="4">
        <v>-2.9130434782608692</v>
      </c>
    </row>
    <row r="144" spans="2:8" x14ac:dyDescent="0.25">
      <c r="B144" s="1">
        <v>43991</v>
      </c>
      <c r="F144" s="5">
        <f t="shared" si="7"/>
        <v>1096750.7106730063</v>
      </c>
      <c r="G144" s="4">
        <f t="shared" si="5"/>
        <v>-2.972012917115177</v>
      </c>
      <c r="H144" s="4">
        <v>-2.972012917115177</v>
      </c>
    </row>
    <row r="145" spans="2:8" x14ac:dyDescent="0.25">
      <c r="B145" s="1">
        <v>43992</v>
      </c>
      <c r="F145" s="5">
        <f t="shared" si="7"/>
        <v>1063520.8010809734</v>
      </c>
      <c r="G145" s="4">
        <f t="shared" si="5"/>
        <v>-3.0298507462686564</v>
      </c>
      <c r="H145" s="4">
        <v>-3.0298507462686564</v>
      </c>
    </row>
    <row r="146" spans="2:8" x14ac:dyDescent="0.25">
      <c r="B146" s="1">
        <v>43993</v>
      </c>
      <c r="F146" s="5">
        <f t="shared" si="7"/>
        <v>1030694.2825850949</v>
      </c>
      <c r="G146" s="4">
        <f t="shared" si="5"/>
        <v>-3.0865892291446668</v>
      </c>
      <c r="H146" s="4">
        <v>-3.0865892291446668</v>
      </c>
    </row>
    <row r="147" spans="2:8" x14ac:dyDescent="0.25">
      <c r="B147" s="1">
        <v>43994</v>
      </c>
      <c r="F147" s="5">
        <f t="shared" si="7"/>
        <v>998307.19445867615</v>
      </c>
      <c r="G147" s="4">
        <f t="shared" si="5"/>
        <v>-3.1422594142259408</v>
      </c>
      <c r="H147" s="4">
        <v>-3.1422594142259408</v>
      </c>
    </row>
    <row r="148" spans="2:8" x14ac:dyDescent="0.25">
      <c r="B148" s="1">
        <v>43995</v>
      </c>
      <c r="F148" s="5">
        <f t="shared" si="7"/>
        <v>966392.39969282108</v>
      </c>
      <c r="G148" s="4">
        <f t="shared" si="5"/>
        <v>-3.1968911917098435</v>
      </c>
      <c r="H148" s="4">
        <v>-3.1968911917098435</v>
      </c>
    </row>
    <row r="149" spans="2:8" x14ac:dyDescent="0.25">
      <c r="B149" s="1">
        <v>43996</v>
      </c>
      <c r="F149" s="5">
        <f t="shared" si="7"/>
        <v>934979.68575619406</v>
      </c>
      <c r="G149" s="4">
        <f t="shared" si="5"/>
        <v>-3.2505133470225864</v>
      </c>
      <c r="H149" s="4">
        <v>-3.2505133470225864</v>
      </c>
    </row>
    <row r="150" spans="2:8" x14ac:dyDescent="0.25">
      <c r="B150" s="1">
        <v>43997</v>
      </c>
      <c r="F150" s="5">
        <f t="shared" si="7"/>
        <v>904095.87050034094</v>
      </c>
      <c r="G150" s="4">
        <f t="shared" si="5"/>
        <v>-3.303153611393693</v>
      </c>
      <c r="H150" s="4">
        <v>-3.303153611393693</v>
      </c>
    </row>
    <row r="151" spans="2:8" x14ac:dyDescent="0.25">
      <c r="B151" s="1">
        <v>43998</v>
      </c>
      <c r="F151" s="5">
        <f t="shared" si="7"/>
        <v>873764.91226420051</v>
      </c>
      <c r="G151" s="4">
        <f t="shared" si="5"/>
        <v>-3.354838709677419</v>
      </c>
      <c r="H151" s="4">
        <v>-3.354838709677419</v>
      </c>
    </row>
    <row r="152" spans="2:8" x14ac:dyDescent="0.25">
      <c r="B152" s="1">
        <v>43999</v>
      </c>
      <c r="F152" s="5">
        <f t="shared" si="7"/>
        <v>844008.02329408401</v>
      </c>
      <c r="G152" s="4">
        <f t="shared" si="5"/>
        <v>-3.4055944055944058</v>
      </c>
      <c r="H152" s="4">
        <v>-3.4055944055944058</v>
      </c>
    </row>
    <row r="153" spans="2:8" x14ac:dyDescent="0.25">
      <c r="B153" s="1">
        <v>44000</v>
      </c>
      <c r="F153" s="5">
        <f t="shared" si="7"/>
        <v>814843.78565748641</v>
      </c>
      <c r="G153" s="4">
        <f t="shared" si="5"/>
        <v>-3.455445544554455</v>
      </c>
      <c r="H153" s="4">
        <v>-3.455445544554455</v>
      </c>
    </row>
    <row r="154" spans="2:8" x14ac:dyDescent="0.25">
      <c r="B154" s="1">
        <v>44001</v>
      </c>
      <c r="F154" s="5">
        <f t="shared" si="7"/>
        <v>786288.26889023534</v>
      </c>
      <c r="G154" s="4">
        <f t="shared" si="5"/>
        <v>-3.5044160942100095</v>
      </c>
      <c r="H154" s="4">
        <v>-3.5044160942100095</v>
      </c>
    </row>
    <row r="155" spans="2:8" x14ac:dyDescent="0.25">
      <c r="B155" s="1">
        <v>44002</v>
      </c>
      <c r="F155" s="5">
        <f t="shared" si="7"/>
        <v>758355.14867635258</v>
      </c>
      <c r="G155" s="4">
        <f t="shared" si="5"/>
        <v>-3.5525291828793772</v>
      </c>
      <c r="H155" s="4">
        <v>-3.5525291828793772</v>
      </c>
    </row>
    <row r="156" spans="2:8" x14ac:dyDescent="0.25">
      <c r="B156" s="1">
        <v>44003</v>
      </c>
      <c r="F156" s="5">
        <f t="shared" si="7"/>
        <v>731055.82591831184</v>
      </c>
      <c r="G156" s="4">
        <f t="shared" si="5"/>
        <v>-3.599807135969141</v>
      </c>
      <c r="H156" s="4">
        <v>-3.599807135969141</v>
      </c>
    </row>
    <row r="157" spans="2:8" x14ac:dyDescent="0.25">
      <c r="B157" s="1">
        <v>44004</v>
      </c>
      <c r="F157" s="5">
        <f t="shared" si="7"/>
        <v>704399.54561188316</v>
      </c>
      <c r="G157" s="4">
        <f t="shared" si="5"/>
        <v>-3.646271510516252</v>
      </c>
      <c r="H157" s="4">
        <v>-3.646271510516252</v>
      </c>
    </row>
    <row r="158" spans="2:8" x14ac:dyDescent="0.25">
      <c r="B158" s="1">
        <v>44005</v>
      </c>
      <c r="F158" s="5">
        <f t="shared" si="7"/>
        <v>678393.51499426912</v>
      </c>
      <c r="G158" s="4">
        <f t="shared" si="5"/>
        <v>-3.6919431279620847</v>
      </c>
      <c r="H158" s="4">
        <v>-3.6919431279620847</v>
      </c>
    </row>
    <row r="159" spans="2:8" x14ac:dyDescent="0.25">
      <c r="B159" s="1">
        <v>44006</v>
      </c>
      <c r="F159" s="5">
        <f t="shared" si="7"/>
        <v>653043.02048658847</v>
      </c>
      <c r="G159" s="4">
        <f t="shared" si="5"/>
        <v>-3.7368421052631584</v>
      </c>
      <c r="H159" s="4">
        <v>-3.7368421052631584</v>
      </c>
    </row>
    <row r="160" spans="2:8" x14ac:dyDescent="0.25">
      <c r="B160" s="1">
        <v>44007</v>
      </c>
      <c r="F160" s="5">
        <f t="shared" si="7"/>
        <v>628351.54300183465</v>
      </c>
      <c r="G160" s="4">
        <f t="shared" si="5"/>
        <v>-3.7809878844361604</v>
      </c>
      <c r="H160" s="4">
        <v>-3.7809878844361604</v>
      </c>
    </row>
    <row r="161" spans="2:8" x14ac:dyDescent="0.25">
      <c r="B161" s="1">
        <v>44008</v>
      </c>
      <c r="F161" s="5">
        <f t="shared" si="7"/>
        <v>604320.8712371249</v>
      </c>
      <c r="G161" s="4">
        <f t="shared" si="5"/>
        <v>-3.824399260628466</v>
      </c>
      <c r="H161" s="4">
        <v>-3.824399260628466</v>
      </c>
    </row>
    <row r="162" spans="2:8" x14ac:dyDescent="0.25">
      <c r="B162" s="1">
        <v>44009</v>
      </c>
      <c r="F162" s="5">
        <f t="shared" si="7"/>
        <v>580951.21261430706</v>
      </c>
      <c r="G162" s="4">
        <f t="shared" si="5"/>
        <v>-3.8670944087992671</v>
      </c>
      <c r="H162" s="4">
        <v>-3.8670944087992671</v>
      </c>
    </row>
    <row r="163" spans="2:8" x14ac:dyDescent="0.25">
      <c r="B163" s="1">
        <v>44010</v>
      </c>
      <c r="F163" s="5">
        <f t="shared" si="7"/>
        <v>558241.30157574778</v>
      </c>
      <c r="G163" s="4">
        <f t="shared" si="5"/>
        <v>-3.9090909090909092</v>
      </c>
      <c r="H163" s="4">
        <v>-3.9090909090909092</v>
      </c>
    </row>
    <row r="164" spans="2:8" x14ac:dyDescent="0.25">
      <c r="B164" s="1">
        <v>44011</v>
      </c>
      <c r="F164" s="5">
        <f t="shared" si="7"/>
        <v>536188.50498239021</v>
      </c>
      <c r="G164" s="4">
        <f t="shared" ref="G164:G165" si="8">H164</f>
        <v>-3.9504057709648333</v>
      </c>
      <c r="H164" s="4">
        <v>-3.9504057709648333</v>
      </c>
    </row>
    <row r="165" spans="2:8" x14ac:dyDescent="0.25">
      <c r="B165" s="1">
        <v>44012</v>
      </c>
      <c r="F165" s="5">
        <f t="shared" si="7"/>
        <v>514788.92439892486</v>
      </c>
      <c r="G165" s="4">
        <f t="shared" si="8"/>
        <v>-3.9910554561717353</v>
      </c>
      <c r="H165" s="4">
        <v>-3.9910554561717353</v>
      </c>
    </row>
    <row r="166" spans="2:8" x14ac:dyDescent="0.25">
      <c r="H166" s="4">
        <v>-4.0310559006211175</v>
      </c>
    </row>
    <row r="167" spans="2:8" x14ac:dyDescent="0.25">
      <c r="H167" s="4">
        <v>-4.0704225352112671</v>
      </c>
    </row>
    <row r="168" spans="2:8" x14ac:dyDescent="0.25">
      <c r="H168" s="4">
        <v>-4.1091703056768552</v>
      </c>
    </row>
    <row r="169" spans="2:8" x14ac:dyDescent="0.25">
      <c r="H169" s="4">
        <v>-4.1473136915077982</v>
      </c>
    </row>
    <row r="170" spans="2:8" x14ac:dyDescent="0.25">
      <c r="H170" s="4">
        <v>-4.1848667239896811</v>
      </c>
    </row>
    <row r="171" spans="2:8" x14ac:dyDescent="0.25">
      <c r="H171" s="4">
        <v>-4.2218430034129693</v>
      </c>
    </row>
    <row r="172" spans="2:8" x14ac:dyDescent="0.25">
      <c r="H172" s="4">
        <v>-4.2582557154953431</v>
      </c>
    </row>
    <row r="173" spans="2:8" x14ac:dyDescent="0.25">
      <c r="H173" s="4">
        <v>-4.2941176470588234</v>
      </c>
    </row>
    <row r="174" spans="2:8" x14ac:dyDescent="0.25">
      <c r="H174" s="4">
        <v>-4.3294412010008338</v>
      </c>
    </row>
    <row r="175" spans="2:8" x14ac:dyDescent="0.25">
      <c r="H175" s="4">
        <v>-4.3642384105960268</v>
      </c>
    </row>
    <row r="176" spans="2:8" x14ac:dyDescent="0.25">
      <c r="H176" s="4">
        <v>-4.3985209531635165</v>
      </c>
    </row>
    <row r="177" spans="8:8" x14ac:dyDescent="0.25">
      <c r="H177" s="4">
        <v>-4.4323001631321368</v>
      </c>
    </row>
    <row r="178" spans="8:8" x14ac:dyDescent="0.25">
      <c r="H178" s="4">
        <v>-4.4655870445344128</v>
      </c>
    </row>
    <row r="179" spans="8:8" x14ac:dyDescent="0.25">
      <c r="H179" s="4">
        <v>-4.498392282958199</v>
      </c>
    </row>
    <row r="180" spans="8:8" x14ac:dyDescent="0.25">
      <c r="H180" s="4">
        <v>-4.5307262569832396</v>
      </c>
    </row>
    <row r="181" spans="8:8" x14ac:dyDescent="0.25">
      <c r="H181" s="4">
        <v>-4.5625990491283677</v>
      </c>
    </row>
    <row r="182" spans="8:8" x14ac:dyDescent="0.25">
      <c r="H182" s="4">
        <v>-4.5940204563335953</v>
      </c>
    </row>
    <row r="183" spans="8:8" x14ac:dyDescent="0.25">
      <c r="H183" s="4">
        <v>-4.625</v>
      </c>
    </row>
  </sheetData>
  <hyperlinks>
    <hyperlink ref="B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6"/>
  <sheetViews>
    <sheetView topLeftCell="A98" workbookViewId="0">
      <selection activeCell="C6" sqref="C6:C126"/>
    </sheetView>
  </sheetViews>
  <sheetFormatPr defaultRowHeight="15" x14ac:dyDescent="0.25"/>
  <cols>
    <col min="1" max="1" width="3.28515625" customWidth="1"/>
  </cols>
  <sheetData>
    <row r="2" spans="2:5" x14ac:dyDescent="0.25">
      <c r="C2">
        <v>19</v>
      </c>
    </row>
    <row r="3" spans="2:5" x14ac:dyDescent="0.25">
      <c r="C3">
        <v>-9</v>
      </c>
    </row>
    <row r="4" spans="2:5" x14ac:dyDescent="0.25">
      <c r="C4">
        <v>4.4999999999999998E-2</v>
      </c>
      <c r="E4">
        <f>SUM(E6:E41)</f>
        <v>27.415800450981322</v>
      </c>
    </row>
    <row r="6" spans="2:5" x14ac:dyDescent="0.25">
      <c r="B6">
        <v>0</v>
      </c>
      <c r="C6" s="4">
        <f>$C$3+($C$2-$C$3)/(B6*$C$4+1)</f>
        <v>19</v>
      </c>
      <c r="D6" s="4">
        <v>18.856891731202332</v>
      </c>
      <c r="E6">
        <f>ABS(C6-D6)</f>
        <v>0.14310826879766836</v>
      </c>
    </row>
    <row r="7" spans="2:5" x14ac:dyDescent="0.25">
      <c r="B7">
        <v>1</v>
      </c>
      <c r="C7" s="4">
        <f t="shared" ref="C7:C70" si="0">$C$3+($C$2-$C$3)/(B7*$C$4+1)</f>
        <v>17.794258373205743</v>
      </c>
      <c r="D7" s="4">
        <v>16.274187369774218</v>
      </c>
      <c r="E7">
        <f t="shared" ref="E7:E70" si="1">ABS(C7-D7)</f>
        <v>1.520071003431525</v>
      </c>
    </row>
    <row r="8" spans="2:5" x14ac:dyDescent="0.25">
      <c r="B8">
        <v>2</v>
      </c>
      <c r="C8" s="4">
        <f t="shared" si="0"/>
        <v>16.688073394495412</v>
      </c>
      <c r="D8" s="4">
        <v>13.59956581266124</v>
      </c>
      <c r="E8">
        <f t="shared" si="1"/>
        <v>3.0885075818341718</v>
      </c>
    </row>
    <row r="9" spans="2:5" x14ac:dyDescent="0.25">
      <c r="B9">
        <v>3</v>
      </c>
      <c r="C9" s="4">
        <f t="shared" si="0"/>
        <v>15.669603524229075</v>
      </c>
      <c r="D9" s="4">
        <v>14.714143448763494</v>
      </c>
      <c r="E9">
        <f t="shared" si="1"/>
        <v>0.95546007546558087</v>
      </c>
    </row>
    <row r="10" spans="2:5" x14ac:dyDescent="0.25">
      <c r="B10">
        <v>4</v>
      </c>
      <c r="C10" s="4">
        <f t="shared" si="0"/>
        <v>14.728813559322035</v>
      </c>
      <c r="D10" s="4">
        <v>13.926786038149119</v>
      </c>
      <c r="E10">
        <f t="shared" si="1"/>
        <v>0.80202752117291531</v>
      </c>
    </row>
    <row r="11" spans="2:5" x14ac:dyDescent="0.25">
      <c r="B11">
        <v>5</v>
      </c>
      <c r="C11" s="4">
        <f t="shared" si="0"/>
        <v>13.857142857142854</v>
      </c>
      <c r="D11" s="4">
        <v>12.343704446998082</v>
      </c>
      <c r="E11">
        <f t="shared" si="1"/>
        <v>1.5134384101447722</v>
      </c>
    </row>
    <row r="12" spans="2:5" x14ac:dyDescent="0.25">
      <c r="B12">
        <v>6</v>
      </c>
      <c r="C12" s="4">
        <f t="shared" si="0"/>
        <v>13.047244094488189</v>
      </c>
      <c r="D12" s="4">
        <v>14.692483059481543</v>
      </c>
      <c r="E12">
        <f t="shared" si="1"/>
        <v>1.6452389649933536</v>
      </c>
    </row>
    <row r="13" spans="2:5" x14ac:dyDescent="0.25">
      <c r="B13">
        <v>7</v>
      </c>
      <c r="C13" s="4">
        <f t="shared" si="0"/>
        <v>12.29277566539924</v>
      </c>
      <c r="D13" s="4">
        <v>14.347742502820759</v>
      </c>
      <c r="E13">
        <f t="shared" si="1"/>
        <v>2.0549668374215191</v>
      </c>
    </row>
    <row r="14" spans="2:5" x14ac:dyDescent="0.25">
      <c r="B14">
        <v>8</v>
      </c>
      <c r="C14" s="4">
        <f t="shared" si="0"/>
        <v>11.588235294117649</v>
      </c>
      <c r="D14" s="4">
        <v>13.101394117683585</v>
      </c>
      <c r="E14">
        <f t="shared" si="1"/>
        <v>1.5131588235659361</v>
      </c>
    </row>
    <row r="15" spans="2:5" x14ac:dyDescent="0.25">
      <c r="B15">
        <v>9</v>
      </c>
      <c r="C15" s="4">
        <f t="shared" si="0"/>
        <v>10.9288256227758</v>
      </c>
      <c r="D15" s="4">
        <v>11.095737600202815</v>
      </c>
      <c r="E15">
        <f t="shared" si="1"/>
        <v>0.16691197742701469</v>
      </c>
    </row>
    <row r="16" spans="2:5" x14ac:dyDescent="0.25">
      <c r="B16">
        <v>10</v>
      </c>
      <c r="C16" s="4">
        <f t="shared" si="0"/>
        <v>10.310344827586206</v>
      </c>
      <c r="D16" s="4">
        <v>8.7407609786244613</v>
      </c>
      <c r="E16">
        <f t="shared" si="1"/>
        <v>1.5695838489617451</v>
      </c>
    </row>
    <row r="17" spans="2:5" x14ac:dyDescent="0.25">
      <c r="B17">
        <v>11</v>
      </c>
      <c r="C17" s="4">
        <f t="shared" si="0"/>
        <v>9.7290969899665534</v>
      </c>
      <c r="D17" s="4">
        <v>8.919123227467507</v>
      </c>
      <c r="E17">
        <f t="shared" si="1"/>
        <v>0.8099737624990464</v>
      </c>
    </row>
    <row r="18" spans="2:5" x14ac:dyDescent="0.25">
      <c r="B18">
        <v>12</v>
      </c>
      <c r="C18" s="4">
        <f t="shared" si="0"/>
        <v>9.1818181818181799</v>
      </c>
      <c r="D18" s="4">
        <v>9.2255298262275289</v>
      </c>
      <c r="E18">
        <f t="shared" si="1"/>
        <v>4.3711644409349049E-2</v>
      </c>
    </row>
    <row r="19" spans="2:5" x14ac:dyDescent="0.25">
      <c r="B19">
        <v>13</v>
      </c>
      <c r="C19" s="4">
        <f t="shared" si="0"/>
        <v>8.6656151419558363</v>
      </c>
      <c r="D19" s="4">
        <v>8.4916297179866937</v>
      </c>
      <c r="E19">
        <f t="shared" si="1"/>
        <v>0.17398542396914252</v>
      </c>
    </row>
    <row r="20" spans="2:5" x14ac:dyDescent="0.25">
      <c r="B20">
        <v>14</v>
      </c>
      <c r="C20" s="4">
        <f t="shared" si="0"/>
        <v>8.1779141104294482</v>
      </c>
      <c r="D20" s="4">
        <v>8.258599218051943</v>
      </c>
      <c r="E20">
        <f t="shared" si="1"/>
        <v>8.0685107622494812E-2</v>
      </c>
    </row>
    <row r="21" spans="2:5" x14ac:dyDescent="0.25">
      <c r="B21">
        <v>15</v>
      </c>
      <c r="C21" s="4">
        <f t="shared" si="0"/>
        <v>7.7164179104477633</v>
      </c>
      <c r="D21" s="4">
        <v>7.3963811018966874</v>
      </c>
      <c r="E21">
        <f t="shared" si="1"/>
        <v>0.32003680855107586</v>
      </c>
    </row>
    <row r="22" spans="2:5" x14ac:dyDescent="0.25">
      <c r="B22">
        <v>16</v>
      </c>
      <c r="C22" s="4">
        <f t="shared" si="0"/>
        <v>7.279069767441861</v>
      </c>
      <c r="D22" s="4">
        <v>6.5212470401132761</v>
      </c>
      <c r="E22">
        <f t="shared" si="1"/>
        <v>0.75782272732858491</v>
      </c>
    </row>
    <row r="23" spans="2:5" x14ac:dyDescent="0.25">
      <c r="B23">
        <v>17</v>
      </c>
      <c r="C23" s="4">
        <f t="shared" si="0"/>
        <v>6.8640226628895178</v>
      </c>
      <c r="D23" s="4">
        <v>5.9133990045986851</v>
      </c>
      <c r="E23">
        <f t="shared" si="1"/>
        <v>0.95062365829083273</v>
      </c>
    </row>
    <row r="24" spans="2:5" x14ac:dyDescent="0.25">
      <c r="B24">
        <v>18</v>
      </c>
      <c r="C24" s="4">
        <f t="shared" si="0"/>
        <v>6.4696132596685079</v>
      </c>
      <c r="D24" s="4">
        <v>5.0003343735402161</v>
      </c>
      <c r="E24">
        <f t="shared" si="1"/>
        <v>1.4692788861282917</v>
      </c>
    </row>
    <row r="25" spans="2:5" x14ac:dyDescent="0.25">
      <c r="B25">
        <v>19</v>
      </c>
      <c r="C25" s="4">
        <f t="shared" si="0"/>
        <v>6.0943396226415096</v>
      </c>
      <c r="D25" s="4">
        <v>4.6851528201106385</v>
      </c>
      <c r="E25">
        <f t="shared" si="1"/>
        <v>1.4091868025308711</v>
      </c>
    </row>
    <row r="26" spans="2:5" x14ac:dyDescent="0.25">
      <c r="B26">
        <v>20</v>
      </c>
      <c r="C26" s="4">
        <f t="shared" si="0"/>
        <v>5.7368421052631593</v>
      </c>
      <c r="D26" s="4">
        <v>4.9075486510063548</v>
      </c>
      <c r="E26">
        <f t="shared" si="1"/>
        <v>0.82929345425680445</v>
      </c>
    </row>
    <row r="27" spans="2:5" x14ac:dyDescent="0.25">
      <c r="B27">
        <v>21</v>
      </c>
      <c r="C27" s="4">
        <f t="shared" si="0"/>
        <v>5.3958868894601562</v>
      </c>
      <c r="D27" s="4">
        <v>5.3357600855653553</v>
      </c>
      <c r="E27">
        <f t="shared" si="1"/>
        <v>6.0126803894800851E-2</v>
      </c>
    </row>
    <row r="28" spans="2:5" x14ac:dyDescent="0.25">
      <c r="B28">
        <v>22</v>
      </c>
      <c r="C28" s="4">
        <f t="shared" si="0"/>
        <v>5.0703517587939704</v>
      </c>
      <c r="D28" s="4">
        <v>4.7980084802237366</v>
      </c>
      <c r="E28">
        <f t="shared" si="1"/>
        <v>0.27234327857023377</v>
      </c>
    </row>
    <row r="29" spans="2:5" x14ac:dyDescent="0.25">
      <c r="B29">
        <v>23</v>
      </c>
      <c r="C29" s="4">
        <f t="shared" si="0"/>
        <v>4.7592137592137576</v>
      </c>
      <c r="D29" s="4">
        <v>4.9861130858805724</v>
      </c>
      <c r="E29">
        <f t="shared" si="1"/>
        <v>0.22689932666681489</v>
      </c>
    </row>
    <row r="30" spans="2:5" x14ac:dyDescent="0.25">
      <c r="B30">
        <v>24</v>
      </c>
      <c r="C30" s="4">
        <f t="shared" si="0"/>
        <v>4.4615384615384617</v>
      </c>
      <c r="D30" s="4">
        <v>4.4712600272735381</v>
      </c>
      <c r="E30">
        <f t="shared" si="1"/>
        <v>9.7215657350764317E-3</v>
      </c>
    </row>
    <row r="31" spans="2:5" x14ac:dyDescent="0.25">
      <c r="B31">
        <v>25</v>
      </c>
      <c r="C31" s="4">
        <f t="shared" si="0"/>
        <v>4.1764705882352935</v>
      </c>
      <c r="D31" s="4">
        <v>2.8901280177451749</v>
      </c>
      <c r="E31">
        <f t="shared" si="1"/>
        <v>1.2863425704901186</v>
      </c>
    </row>
    <row r="32" spans="2:5" x14ac:dyDescent="0.25">
      <c r="B32">
        <v>26</v>
      </c>
      <c r="C32" s="4">
        <f t="shared" si="0"/>
        <v>3.9032258064516139</v>
      </c>
      <c r="D32" s="4">
        <v>2.6978162690972862</v>
      </c>
      <c r="E32">
        <f t="shared" si="1"/>
        <v>1.2054095373543277</v>
      </c>
    </row>
    <row r="33" spans="2:5" x14ac:dyDescent="0.25">
      <c r="B33">
        <v>27</v>
      </c>
      <c r="C33" s="4">
        <f t="shared" si="0"/>
        <v>3.6410835214446955</v>
      </c>
      <c r="D33" s="4">
        <v>3.2405992425863728</v>
      </c>
      <c r="E33">
        <f t="shared" si="1"/>
        <v>0.40048427885832272</v>
      </c>
    </row>
    <row r="34" spans="2:5" x14ac:dyDescent="0.25">
      <c r="B34">
        <v>28</v>
      </c>
      <c r="C34" s="4">
        <f t="shared" si="0"/>
        <v>3.3893805309734528</v>
      </c>
      <c r="D34" s="4">
        <v>3.7333064182927034</v>
      </c>
      <c r="E34">
        <f t="shared" si="1"/>
        <v>0.34392588731925056</v>
      </c>
    </row>
    <row r="35" spans="2:5" x14ac:dyDescent="0.25">
      <c r="B35">
        <v>29</v>
      </c>
      <c r="C35" s="4">
        <f t="shared" si="0"/>
        <v>3.1475054229934933</v>
      </c>
      <c r="D35" s="4">
        <v>3.3381170582202913</v>
      </c>
      <c r="E35">
        <f t="shared" si="1"/>
        <v>0.19061163522679792</v>
      </c>
    </row>
    <row r="36" spans="2:5" x14ac:dyDescent="0.25">
      <c r="B36">
        <v>30</v>
      </c>
      <c r="C36" s="4">
        <f t="shared" si="0"/>
        <v>2.9148936170212778</v>
      </c>
      <c r="D36" s="4">
        <v>3.0614880717523718</v>
      </c>
      <c r="E36">
        <f t="shared" si="1"/>
        <v>0.146594454731094</v>
      </c>
    </row>
    <row r="37" spans="2:5" x14ac:dyDescent="0.25">
      <c r="B37">
        <v>31</v>
      </c>
      <c r="C37" s="4">
        <f t="shared" si="0"/>
        <v>2.6910229645093953</v>
      </c>
      <c r="D37" s="4">
        <v>2.8593148197531892</v>
      </c>
      <c r="E37">
        <f t="shared" si="1"/>
        <v>0.16829185524379398</v>
      </c>
    </row>
    <row r="38" spans="2:5" x14ac:dyDescent="0.25">
      <c r="B38">
        <v>32</v>
      </c>
      <c r="C38" s="4">
        <f t="shared" si="0"/>
        <v>2.4754098360655732</v>
      </c>
      <c r="D38" s="4">
        <v>2.4707733365680218</v>
      </c>
      <c r="E38">
        <f t="shared" si="1"/>
        <v>4.6364994975514051E-3</v>
      </c>
    </row>
    <row r="39" spans="2:5" x14ac:dyDescent="0.25">
      <c r="B39">
        <v>33</v>
      </c>
      <c r="C39" s="4">
        <f t="shared" si="0"/>
        <v>2.2676056338028179</v>
      </c>
      <c r="D39" s="4">
        <v>2.2298798358267868</v>
      </c>
      <c r="E39">
        <f t="shared" si="1"/>
        <v>3.7725797976031039E-2</v>
      </c>
    </row>
    <row r="40" spans="2:5" x14ac:dyDescent="0.25">
      <c r="B40">
        <v>34</v>
      </c>
      <c r="C40" s="4">
        <f t="shared" si="0"/>
        <v>2.0671936758893263</v>
      </c>
      <c r="D40" s="4">
        <v>2.5235074434393878</v>
      </c>
      <c r="E40">
        <f t="shared" si="1"/>
        <v>0.45631376755006148</v>
      </c>
    </row>
    <row r="41" spans="2:5" x14ac:dyDescent="0.25">
      <c r="B41">
        <v>35</v>
      </c>
      <c r="C41" s="4">
        <f t="shared" si="0"/>
        <v>1.873786407766989</v>
      </c>
      <c r="D41" s="4">
        <v>2.6630880108313493</v>
      </c>
      <c r="E41">
        <f t="shared" si="1"/>
        <v>0.78930160306436026</v>
      </c>
    </row>
    <row r="42" spans="2:5" x14ac:dyDescent="0.25">
      <c r="B42">
        <v>36</v>
      </c>
      <c r="C42" s="4">
        <f t="shared" si="0"/>
        <v>1.6870229007633579</v>
      </c>
      <c r="D42" s="4"/>
    </row>
    <row r="43" spans="2:5" x14ac:dyDescent="0.25">
      <c r="B43">
        <v>37</v>
      </c>
      <c r="C43" s="4">
        <f t="shared" si="0"/>
        <v>1.5065666041275794</v>
      </c>
      <c r="D43" s="4"/>
    </row>
    <row r="44" spans="2:5" x14ac:dyDescent="0.25">
      <c r="B44">
        <v>38</v>
      </c>
      <c r="C44" s="4">
        <f t="shared" si="0"/>
        <v>1.3321033210332107</v>
      </c>
      <c r="D44" s="4"/>
    </row>
    <row r="45" spans="2:5" x14ac:dyDescent="0.25">
      <c r="B45">
        <v>39</v>
      </c>
      <c r="C45" s="4">
        <f t="shared" si="0"/>
        <v>1.1633393829401086</v>
      </c>
      <c r="D45" s="4"/>
    </row>
    <row r="46" spans="2:5" x14ac:dyDescent="0.25">
      <c r="B46">
        <v>40</v>
      </c>
      <c r="C46" s="4">
        <f t="shared" si="0"/>
        <v>1</v>
      </c>
      <c r="D46" s="4"/>
    </row>
    <row r="47" spans="2:5" x14ac:dyDescent="0.25">
      <c r="B47">
        <v>41</v>
      </c>
      <c r="C47" s="4">
        <f t="shared" si="0"/>
        <v>0.84182776801405979</v>
      </c>
      <c r="D47" s="4"/>
    </row>
    <row r="48" spans="2:5" x14ac:dyDescent="0.25">
      <c r="B48">
        <v>42</v>
      </c>
      <c r="C48" s="4">
        <f t="shared" si="0"/>
        <v>0.68858131487889374</v>
      </c>
      <c r="D48" s="4"/>
    </row>
    <row r="49" spans="2:4" x14ac:dyDescent="0.25">
      <c r="B49">
        <v>43</v>
      </c>
      <c r="C49" s="4">
        <f t="shared" si="0"/>
        <v>0.54003407155025762</v>
      </c>
      <c r="D49" s="4"/>
    </row>
    <row r="50" spans="2:4" x14ac:dyDescent="0.25">
      <c r="B50">
        <v>44</v>
      </c>
      <c r="C50" s="4">
        <f t="shared" si="0"/>
        <v>0.39597315436241587</v>
      </c>
      <c r="D50" s="4"/>
    </row>
    <row r="51" spans="2:4" x14ac:dyDescent="0.25">
      <c r="B51">
        <v>45</v>
      </c>
      <c r="C51" s="4">
        <f t="shared" si="0"/>
        <v>0.25619834710743916</v>
      </c>
      <c r="D51" s="4"/>
    </row>
    <row r="52" spans="2:4" x14ac:dyDescent="0.25">
      <c r="B52">
        <v>46</v>
      </c>
      <c r="C52" s="4">
        <f t="shared" si="0"/>
        <v>0.12052117263843698</v>
      </c>
      <c r="D52" s="4"/>
    </row>
    <row r="53" spans="2:4" x14ac:dyDescent="0.25">
      <c r="B53">
        <v>47</v>
      </c>
      <c r="C53" s="4">
        <f t="shared" si="0"/>
        <v>-1.1235955056179137E-2</v>
      </c>
      <c r="D53" s="4"/>
    </row>
    <row r="54" spans="2:4" x14ac:dyDescent="0.25">
      <c r="B54">
        <v>48</v>
      </c>
      <c r="C54" s="4">
        <f t="shared" si="0"/>
        <v>-0.13924050632911467</v>
      </c>
      <c r="D54" s="4"/>
    </row>
    <row r="55" spans="2:4" x14ac:dyDescent="0.25">
      <c r="B55">
        <v>49</v>
      </c>
      <c r="C55" s="4">
        <f t="shared" si="0"/>
        <v>-0.26365054602184124</v>
      </c>
      <c r="D55" s="4"/>
    </row>
    <row r="56" spans="2:4" x14ac:dyDescent="0.25">
      <c r="B56">
        <v>50</v>
      </c>
      <c r="C56" s="4">
        <f t="shared" si="0"/>
        <v>-0.38461538461538503</v>
      </c>
      <c r="D56" s="4"/>
    </row>
    <row r="57" spans="2:4" x14ac:dyDescent="0.25">
      <c r="B57">
        <v>51</v>
      </c>
      <c r="C57" s="4">
        <f t="shared" si="0"/>
        <v>-0.50227617602427976</v>
      </c>
      <c r="D57" s="4"/>
    </row>
    <row r="58" spans="2:4" x14ac:dyDescent="0.25">
      <c r="B58">
        <v>52</v>
      </c>
      <c r="C58" s="4">
        <f t="shared" si="0"/>
        <v>-0.6167664670658688</v>
      </c>
      <c r="D58" s="4"/>
    </row>
    <row r="59" spans="2:4" x14ac:dyDescent="0.25">
      <c r="B59">
        <v>53</v>
      </c>
      <c r="C59" s="4">
        <f t="shared" si="0"/>
        <v>-0.72821270310191899</v>
      </c>
      <c r="D59" s="4"/>
    </row>
    <row r="60" spans="2:4" x14ac:dyDescent="0.25">
      <c r="B60">
        <v>54</v>
      </c>
      <c r="C60" s="4">
        <f t="shared" si="0"/>
        <v>-0.83673469387755084</v>
      </c>
      <c r="D60" s="4"/>
    </row>
    <row r="61" spans="2:4" x14ac:dyDescent="0.25">
      <c r="B61">
        <v>55</v>
      </c>
      <c r="C61" s="4">
        <f t="shared" si="0"/>
        <v>-0.94244604316546798</v>
      </c>
      <c r="D61" s="4"/>
    </row>
    <row r="62" spans="2:4" x14ac:dyDescent="0.25">
      <c r="B62">
        <v>56</v>
      </c>
      <c r="C62" s="4">
        <f t="shared" si="0"/>
        <v>-1.0454545454545459</v>
      </c>
      <c r="D62" s="4"/>
    </row>
    <row r="63" spans="2:4" x14ac:dyDescent="0.25">
      <c r="B63">
        <v>57</v>
      </c>
      <c r="C63" s="4">
        <f t="shared" si="0"/>
        <v>-1.1458625525946706</v>
      </c>
      <c r="D63" s="4"/>
    </row>
    <row r="64" spans="2:4" x14ac:dyDescent="0.25">
      <c r="B64">
        <v>58</v>
      </c>
      <c r="C64" s="4">
        <f t="shared" si="0"/>
        <v>-1.24376731301939</v>
      </c>
      <c r="D64" s="4"/>
    </row>
    <row r="65" spans="2:4" x14ac:dyDescent="0.25">
      <c r="B65">
        <v>59</v>
      </c>
      <c r="C65" s="4">
        <f t="shared" si="0"/>
        <v>-1.3392612859097124</v>
      </c>
      <c r="D65" s="4"/>
    </row>
    <row r="66" spans="2:4" x14ac:dyDescent="0.25">
      <c r="B66">
        <v>60</v>
      </c>
      <c r="C66" s="4">
        <f t="shared" si="0"/>
        <v>-1.4324324324324316</v>
      </c>
      <c r="D66" s="4"/>
    </row>
    <row r="67" spans="2:4" x14ac:dyDescent="0.25">
      <c r="B67">
        <v>61</v>
      </c>
      <c r="C67" s="4">
        <f t="shared" si="0"/>
        <v>-1.5233644859813085</v>
      </c>
      <c r="D67" s="4"/>
    </row>
    <row r="68" spans="2:4" x14ac:dyDescent="0.25">
      <c r="B68">
        <v>62</v>
      </c>
      <c r="C68" s="4">
        <f t="shared" si="0"/>
        <v>-1.6121372031662267</v>
      </c>
      <c r="D68" s="4"/>
    </row>
    <row r="69" spans="2:4" x14ac:dyDescent="0.25">
      <c r="B69">
        <v>63</v>
      </c>
      <c r="C69" s="4">
        <f t="shared" si="0"/>
        <v>-1.6988265971316814</v>
      </c>
      <c r="D69" s="4"/>
    </row>
    <row r="70" spans="2:4" x14ac:dyDescent="0.25">
      <c r="B70">
        <v>64</v>
      </c>
      <c r="C70" s="4">
        <f t="shared" si="0"/>
        <v>-1.7835051546391751</v>
      </c>
      <c r="D70" s="4"/>
    </row>
    <row r="71" spans="2:4" x14ac:dyDescent="0.25">
      <c r="B71">
        <v>65</v>
      </c>
      <c r="C71" s="4">
        <f t="shared" ref="C71:C96" si="2">$C$3+($C$2-$C$3)/(B71*$C$4+1)</f>
        <v>-1.8662420382165603</v>
      </c>
      <c r="D71" s="4"/>
    </row>
    <row r="72" spans="2:4" x14ac:dyDescent="0.25">
      <c r="B72">
        <v>66</v>
      </c>
      <c r="C72" s="4">
        <f t="shared" si="2"/>
        <v>-1.9471032745591934</v>
      </c>
      <c r="D72" s="4"/>
    </row>
    <row r="73" spans="2:4" x14ac:dyDescent="0.25">
      <c r="B73">
        <v>67</v>
      </c>
      <c r="C73" s="4">
        <f t="shared" si="2"/>
        <v>-2.026151930261519</v>
      </c>
      <c r="D73" s="4"/>
    </row>
    <row r="74" spans="2:4" x14ac:dyDescent="0.25">
      <c r="B74">
        <v>68</v>
      </c>
      <c r="C74" s="4">
        <f t="shared" si="2"/>
        <v>-2.1034482758620694</v>
      </c>
      <c r="D74" s="4"/>
    </row>
    <row r="75" spans="2:4" x14ac:dyDescent="0.25">
      <c r="B75">
        <v>69</v>
      </c>
      <c r="C75" s="4">
        <f t="shared" si="2"/>
        <v>-2.1790499390986611</v>
      </c>
      <c r="D75" s="4"/>
    </row>
    <row r="76" spans="2:4" x14ac:dyDescent="0.25">
      <c r="B76">
        <v>70</v>
      </c>
      <c r="C76" s="4">
        <f t="shared" si="2"/>
        <v>-2.2530120481927716</v>
      </c>
      <c r="D76" s="4"/>
    </row>
    <row r="77" spans="2:4" x14ac:dyDescent="0.25">
      <c r="B77">
        <v>71</v>
      </c>
      <c r="C77" s="4">
        <f t="shared" si="2"/>
        <v>-2.3253873659118005</v>
      </c>
    </row>
    <row r="78" spans="2:4" x14ac:dyDescent="0.25">
      <c r="B78">
        <v>72</v>
      </c>
      <c r="C78" s="4">
        <f t="shared" si="2"/>
        <v>-2.3962264150943398</v>
      </c>
    </row>
    <row r="79" spans="2:4" x14ac:dyDescent="0.25">
      <c r="B79">
        <v>73</v>
      </c>
      <c r="C79" s="4">
        <f t="shared" si="2"/>
        <v>-2.4655775962660442</v>
      </c>
    </row>
    <row r="80" spans="2:4" x14ac:dyDescent="0.25">
      <c r="B80">
        <v>74</v>
      </c>
      <c r="C80" s="4">
        <f t="shared" si="2"/>
        <v>-2.5334872979214778</v>
      </c>
    </row>
    <row r="81" spans="2:3" x14ac:dyDescent="0.25">
      <c r="B81">
        <v>75</v>
      </c>
      <c r="C81" s="4">
        <f t="shared" si="2"/>
        <v>-2.5999999999999996</v>
      </c>
    </row>
    <row r="82" spans="2:3" x14ac:dyDescent="0.25">
      <c r="B82">
        <v>76</v>
      </c>
      <c r="C82" s="4">
        <f t="shared" si="2"/>
        <v>-2.6651583710407243</v>
      </c>
    </row>
    <row r="83" spans="2:3" x14ac:dyDescent="0.25">
      <c r="B83">
        <v>77</v>
      </c>
      <c r="C83" s="4">
        <f t="shared" si="2"/>
        <v>-2.7290033594624861</v>
      </c>
    </row>
    <row r="84" spans="2:3" x14ac:dyDescent="0.25">
      <c r="B84">
        <v>78</v>
      </c>
      <c r="C84" s="4">
        <f t="shared" si="2"/>
        <v>-2.7915742793791569</v>
      </c>
    </row>
    <row r="85" spans="2:3" x14ac:dyDescent="0.25">
      <c r="B85">
        <v>79</v>
      </c>
      <c r="C85" s="4">
        <f t="shared" si="2"/>
        <v>-2.8529088913282106</v>
      </c>
    </row>
    <row r="86" spans="2:3" x14ac:dyDescent="0.25">
      <c r="B86">
        <v>80</v>
      </c>
      <c r="C86" s="4">
        <f t="shared" si="2"/>
        <v>-2.9130434782608692</v>
      </c>
    </row>
    <row r="87" spans="2:3" x14ac:dyDescent="0.25">
      <c r="B87">
        <v>81</v>
      </c>
      <c r="C87" s="4">
        <f t="shared" si="2"/>
        <v>-2.972012917115177</v>
      </c>
    </row>
    <row r="88" spans="2:3" x14ac:dyDescent="0.25">
      <c r="B88">
        <v>82</v>
      </c>
      <c r="C88" s="4">
        <f t="shared" si="2"/>
        <v>-3.0298507462686564</v>
      </c>
    </row>
    <row r="89" spans="2:3" x14ac:dyDescent="0.25">
      <c r="B89">
        <v>83</v>
      </c>
      <c r="C89" s="4">
        <f t="shared" si="2"/>
        <v>-3.0865892291446668</v>
      </c>
    </row>
    <row r="90" spans="2:3" x14ac:dyDescent="0.25">
      <c r="B90">
        <v>84</v>
      </c>
      <c r="C90" s="4">
        <f t="shared" si="2"/>
        <v>-3.1422594142259408</v>
      </c>
    </row>
    <row r="91" spans="2:3" x14ac:dyDescent="0.25">
      <c r="B91">
        <v>85</v>
      </c>
      <c r="C91" s="4">
        <f t="shared" si="2"/>
        <v>-3.1968911917098435</v>
      </c>
    </row>
    <row r="92" spans="2:3" x14ac:dyDescent="0.25">
      <c r="B92">
        <v>86</v>
      </c>
      <c r="C92" s="4">
        <f t="shared" si="2"/>
        <v>-3.2505133470225864</v>
      </c>
    </row>
    <row r="93" spans="2:3" x14ac:dyDescent="0.25">
      <c r="B93">
        <v>87</v>
      </c>
      <c r="C93" s="4">
        <f t="shared" si="2"/>
        <v>-3.303153611393693</v>
      </c>
    </row>
    <row r="94" spans="2:3" x14ac:dyDescent="0.25">
      <c r="B94">
        <v>88</v>
      </c>
      <c r="C94" s="4">
        <f t="shared" si="2"/>
        <v>-3.354838709677419</v>
      </c>
    </row>
    <row r="95" spans="2:3" x14ac:dyDescent="0.25">
      <c r="B95">
        <v>89</v>
      </c>
      <c r="C95" s="4">
        <f t="shared" si="2"/>
        <v>-3.4055944055944058</v>
      </c>
    </row>
    <row r="96" spans="2:3" x14ac:dyDescent="0.25">
      <c r="B96">
        <v>90</v>
      </c>
      <c r="C96" s="4">
        <f t="shared" si="2"/>
        <v>-3.455445544554455</v>
      </c>
    </row>
    <row r="97" spans="2:3" x14ac:dyDescent="0.25">
      <c r="B97">
        <v>91</v>
      </c>
      <c r="C97" s="4">
        <f t="shared" ref="C97:C126" si="3">$C$3+($C$2-$C$3)/(B97*$C$4+1)</f>
        <v>-3.5044160942100095</v>
      </c>
    </row>
    <row r="98" spans="2:3" x14ac:dyDescent="0.25">
      <c r="B98">
        <v>92</v>
      </c>
      <c r="C98" s="4">
        <f t="shared" si="3"/>
        <v>-3.5525291828793772</v>
      </c>
    </row>
    <row r="99" spans="2:3" x14ac:dyDescent="0.25">
      <c r="B99">
        <v>93</v>
      </c>
      <c r="C99" s="4">
        <f t="shared" si="3"/>
        <v>-3.599807135969141</v>
      </c>
    </row>
    <row r="100" spans="2:3" x14ac:dyDescent="0.25">
      <c r="B100">
        <v>94</v>
      </c>
      <c r="C100" s="4">
        <f t="shared" si="3"/>
        <v>-3.646271510516252</v>
      </c>
    </row>
    <row r="101" spans="2:3" x14ac:dyDescent="0.25">
      <c r="B101">
        <v>95</v>
      </c>
      <c r="C101" s="4">
        <f t="shared" si="3"/>
        <v>-3.6919431279620847</v>
      </c>
    </row>
    <row r="102" spans="2:3" x14ac:dyDescent="0.25">
      <c r="B102">
        <v>96</v>
      </c>
      <c r="C102" s="4">
        <f t="shared" si="3"/>
        <v>-3.7368421052631584</v>
      </c>
    </row>
    <row r="103" spans="2:3" x14ac:dyDescent="0.25">
      <c r="B103">
        <v>97</v>
      </c>
      <c r="C103" s="4">
        <f t="shared" si="3"/>
        <v>-3.7809878844361604</v>
      </c>
    </row>
    <row r="104" spans="2:3" x14ac:dyDescent="0.25">
      <c r="B104">
        <v>98</v>
      </c>
      <c r="C104" s="4">
        <f t="shared" si="3"/>
        <v>-3.824399260628466</v>
      </c>
    </row>
    <row r="105" spans="2:3" x14ac:dyDescent="0.25">
      <c r="B105">
        <v>99</v>
      </c>
      <c r="C105" s="4">
        <f t="shared" si="3"/>
        <v>-3.8670944087992671</v>
      </c>
    </row>
    <row r="106" spans="2:3" x14ac:dyDescent="0.25">
      <c r="B106">
        <v>100</v>
      </c>
      <c r="C106" s="4">
        <f t="shared" si="3"/>
        <v>-3.9090909090909092</v>
      </c>
    </row>
    <row r="107" spans="2:3" x14ac:dyDescent="0.25">
      <c r="B107">
        <v>101</v>
      </c>
      <c r="C107" s="4">
        <f t="shared" si="3"/>
        <v>-3.9504057709648333</v>
      </c>
    </row>
    <row r="108" spans="2:3" x14ac:dyDescent="0.25">
      <c r="B108">
        <v>102</v>
      </c>
      <c r="C108" s="4">
        <f t="shared" si="3"/>
        <v>-3.9910554561717353</v>
      </c>
    </row>
    <row r="109" spans="2:3" x14ac:dyDescent="0.25">
      <c r="B109">
        <v>103</v>
      </c>
      <c r="C109" s="4">
        <f t="shared" si="3"/>
        <v>-4.0310559006211175</v>
      </c>
    </row>
    <row r="110" spans="2:3" x14ac:dyDescent="0.25">
      <c r="B110">
        <v>104</v>
      </c>
      <c r="C110" s="4">
        <f t="shared" si="3"/>
        <v>-4.0704225352112671</v>
      </c>
    </row>
    <row r="111" spans="2:3" x14ac:dyDescent="0.25">
      <c r="B111">
        <v>105</v>
      </c>
      <c r="C111" s="4">
        <f t="shared" si="3"/>
        <v>-4.1091703056768552</v>
      </c>
    </row>
    <row r="112" spans="2:3" x14ac:dyDescent="0.25">
      <c r="B112">
        <v>106</v>
      </c>
      <c r="C112" s="4">
        <f t="shared" si="3"/>
        <v>-4.1473136915077982</v>
      </c>
    </row>
    <row r="113" spans="2:3" x14ac:dyDescent="0.25">
      <c r="B113">
        <v>107</v>
      </c>
      <c r="C113" s="4">
        <f t="shared" si="3"/>
        <v>-4.1848667239896811</v>
      </c>
    </row>
    <row r="114" spans="2:3" x14ac:dyDescent="0.25">
      <c r="B114">
        <v>108</v>
      </c>
      <c r="C114" s="4">
        <f t="shared" si="3"/>
        <v>-4.2218430034129693</v>
      </c>
    </row>
    <row r="115" spans="2:3" x14ac:dyDescent="0.25">
      <c r="B115">
        <v>109</v>
      </c>
      <c r="C115" s="4">
        <f t="shared" si="3"/>
        <v>-4.2582557154953431</v>
      </c>
    </row>
    <row r="116" spans="2:3" x14ac:dyDescent="0.25">
      <c r="B116">
        <v>110</v>
      </c>
      <c r="C116" s="4">
        <f t="shared" si="3"/>
        <v>-4.2941176470588234</v>
      </c>
    </row>
    <row r="117" spans="2:3" x14ac:dyDescent="0.25">
      <c r="B117">
        <v>111</v>
      </c>
      <c r="C117" s="4">
        <f t="shared" si="3"/>
        <v>-4.3294412010008338</v>
      </c>
    </row>
    <row r="118" spans="2:3" x14ac:dyDescent="0.25">
      <c r="B118">
        <v>112</v>
      </c>
      <c r="C118" s="4">
        <f t="shared" si="3"/>
        <v>-4.3642384105960268</v>
      </c>
    </row>
    <row r="119" spans="2:3" x14ac:dyDescent="0.25">
      <c r="B119">
        <v>113</v>
      </c>
      <c r="C119" s="4">
        <f t="shared" si="3"/>
        <v>-4.3985209531635165</v>
      </c>
    </row>
    <row r="120" spans="2:3" x14ac:dyDescent="0.25">
      <c r="B120">
        <v>114</v>
      </c>
      <c r="C120" s="4">
        <f t="shared" si="3"/>
        <v>-4.4323001631321368</v>
      </c>
    </row>
    <row r="121" spans="2:3" x14ac:dyDescent="0.25">
      <c r="B121">
        <v>115</v>
      </c>
      <c r="C121" s="4">
        <f t="shared" si="3"/>
        <v>-4.4655870445344128</v>
      </c>
    </row>
    <row r="122" spans="2:3" x14ac:dyDescent="0.25">
      <c r="B122">
        <v>116</v>
      </c>
      <c r="C122" s="4">
        <f t="shared" si="3"/>
        <v>-4.498392282958199</v>
      </c>
    </row>
    <row r="123" spans="2:3" x14ac:dyDescent="0.25">
      <c r="B123">
        <v>117</v>
      </c>
      <c r="C123" s="4">
        <f t="shared" si="3"/>
        <v>-4.5307262569832396</v>
      </c>
    </row>
    <row r="124" spans="2:3" x14ac:dyDescent="0.25">
      <c r="B124">
        <v>118</v>
      </c>
      <c r="C124" s="4">
        <f t="shared" si="3"/>
        <v>-4.5625990491283677</v>
      </c>
    </row>
    <row r="125" spans="2:3" x14ac:dyDescent="0.25">
      <c r="B125">
        <v>119</v>
      </c>
      <c r="C125" s="4">
        <f t="shared" si="3"/>
        <v>-4.5940204563335953</v>
      </c>
    </row>
    <row r="126" spans="2:3" x14ac:dyDescent="0.25">
      <c r="B126">
        <v>120</v>
      </c>
      <c r="C126" s="4">
        <f t="shared" si="3"/>
        <v>-4.625</v>
      </c>
    </row>
    <row r="127" spans="2:3" x14ac:dyDescent="0.25">
      <c r="C127" s="4"/>
    </row>
    <row r="128" spans="2:3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  <row r="132" spans="3:3" x14ac:dyDescent="0.25">
      <c r="C132" s="4"/>
    </row>
    <row r="133" spans="3:3" x14ac:dyDescent="0.25">
      <c r="C133" s="4"/>
    </row>
    <row r="134" spans="3:3" x14ac:dyDescent="0.25">
      <c r="C134" s="4"/>
    </row>
    <row r="135" spans="3:3" x14ac:dyDescent="0.25">
      <c r="C135" s="4"/>
    </row>
    <row r="136" spans="3:3" x14ac:dyDescent="0.25">
      <c r="C136" s="4"/>
    </row>
    <row r="137" spans="3:3" x14ac:dyDescent="0.25">
      <c r="C137" s="4"/>
    </row>
    <row r="138" spans="3:3" x14ac:dyDescent="0.25">
      <c r="C138" s="4"/>
    </row>
    <row r="139" spans="3:3" x14ac:dyDescent="0.25">
      <c r="C139" s="4"/>
    </row>
    <row r="140" spans="3:3" x14ac:dyDescent="0.25">
      <c r="C140" s="4"/>
    </row>
    <row r="141" spans="3:3" x14ac:dyDescent="0.25">
      <c r="C141" s="4"/>
    </row>
    <row r="142" spans="3:3" x14ac:dyDescent="0.25">
      <c r="C142" s="4"/>
    </row>
    <row r="143" spans="3:3" x14ac:dyDescent="0.25">
      <c r="C143" s="4"/>
    </row>
    <row r="144" spans="3:3" x14ac:dyDescent="0.25">
      <c r="C144" s="4"/>
    </row>
    <row r="145" spans="3:3" x14ac:dyDescent="0.25">
      <c r="C145" s="4"/>
    </row>
    <row r="146" spans="3:3" x14ac:dyDescent="0.25">
      <c r="C146" s="4"/>
    </row>
    <row r="147" spans="3:3" x14ac:dyDescent="0.25">
      <c r="C147" s="4"/>
    </row>
    <row r="148" spans="3:3" x14ac:dyDescent="0.25">
      <c r="C148" s="4"/>
    </row>
    <row r="149" spans="3:3" x14ac:dyDescent="0.25">
      <c r="C149" s="4"/>
    </row>
    <row r="150" spans="3:3" x14ac:dyDescent="0.25">
      <c r="C150" s="4"/>
    </row>
    <row r="151" spans="3:3" x14ac:dyDescent="0.25">
      <c r="C151" s="4"/>
    </row>
    <row r="152" spans="3:3" x14ac:dyDescent="0.25">
      <c r="C152" s="4"/>
    </row>
    <row r="153" spans="3:3" x14ac:dyDescent="0.25">
      <c r="C153" s="4"/>
    </row>
    <row r="154" spans="3:3" x14ac:dyDescent="0.25">
      <c r="C154" s="4"/>
    </row>
    <row r="155" spans="3:3" x14ac:dyDescent="0.25">
      <c r="C155" s="4"/>
    </row>
    <row r="156" spans="3:3" x14ac:dyDescent="0.25">
      <c r="C15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3</vt:i4>
      </vt:variant>
    </vt:vector>
  </HeadingPairs>
  <TitlesOfParts>
    <vt:vector size="5" baseType="lpstr">
      <vt:lpstr>Статистика</vt:lpstr>
      <vt:lpstr>Ципф</vt:lpstr>
      <vt:lpstr>График</vt:lpstr>
      <vt:lpstr>Доли</vt:lpstr>
      <vt:lpstr>РостБолеющих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Husband</dc:creator>
  <cp:lastModifiedBy>Husband</cp:lastModifiedBy>
  <dcterms:created xsi:type="dcterms:W3CDTF">2020-04-12T15:40:31Z</dcterms:created>
  <dcterms:modified xsi:type="dcterms:W3CDTF">2020-04-25T08:24:30Z</dcterms:modified>
</cp:coreProperties>
</file>